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10" yWindow="450" windowWidth="15030" windowHeight="7620"/>
  </bookViews>
  <sheets>
    <sheet name="2020" sheetId="2" r:id="rId1"/>
    <sheet name="2021-2022" sheetId="3" r:id="rId2"/>
  </sheets>
  <definedNames>
    <definedName name="_xlnm.Print_Area" localSheetId="0">'2020'!$A$1:$F$499</definedName>
    <definedName name="_xlnm.Print_Area" localSheetId="1">'2021-2022'!$A$1:$H$406</definedName>
  </definedNames>
  <calcPr calcId="124519"/>
</workbook>
</file>

<file path=xl/calcChain.xml><?xml version="1.0" encoding="utf-8"?>
<calcChain xmlns="http://schemas.openxmlformats.org/spreadsheetml/2006/main">
  <c r="F265" i="2"/>
  <c r="F180"/>
  <c r="F178" l="1"/>
  <c r="E178"/>
  <c r="F161"/>
  <c r="E161"/>
  <c r="F359"/>
  <c r="E359"/>
  <c r="F23" l="1"/>
  <c r="E23"/>
  <c r="G396" i="3"/>
  <c r="G395" s="1"/>
  <c r="G394" s="1"/>
  <c r="G393" s="1"/>
  <c r="G392" s="1"/>
  <c r="G390"/>
  <c r="G387"/>
  <c r="G382"/>
  <c r="G381" s="1"/>
  <c r="G380" s="1"/>
  <c r="G378"/>
  <c r="G377" s="1"/>
  <c r="G374"/>
  <c r="G372"/>
  <c r="G370"/>
  <c r="G368"/>
  <c r="G364"/>
  <c r="G363" s="1"/>
  <c r="G362" s="1"/>
  <c r="G359"/>
  <c r="G358" s="1"/>
  <c r="G356"/>
  <c r="G355" s="1"/>
  <c r="G351"/>
  <c r="G350" s="1"/>
  <c r="G349" s="1"/>
  <c r="G348" s="1"/>
  <c r="G345"/>
  <c r="G344" s="1"/>
  <c r="G342"/>
  <c r="G340"/>
  <c r="G335"/>
  <c r="G332"/>
  <c r="G331" s="1"/>
  <c r="G330" s="1"/>
  <c r="G327"/>
  <c r="G325"/>
  <c r="G322"/>
  <c r="G321" s="1"/>
  <c r="G319"/>
  <c r="G317"/>
  <c r="G315"/>
  <c r="G312"/>
  <c r="G309"/>
  <c r="G303"/>
  <c r="G302" s="1"/>
  <c r="G301" s="1"/>
  <c r="G297"/>
  <c r="G294"/>
  <c r="G289"/>
  <c r="G287"/>
  <c r="G285"/>
  <c r="G283"/>
  <c r="G281"/>
  <c r="G278"/>
  <c r="G275"/>
  <c r="G273"/>
  <c r="G271"/>
  <c r="G269"/>
  <c r="G263"/>
  <c r="G261"/>
  <c r="G259"/>
  <c r="G254"/>
  <c r="G252"/>
  <c r="G251" s="1"/>
  <c r="G249"/>
  <c r="G248" s="1"/>
  <c r="G244"/>
  <c r="G242"/>
  <c r="G237"/>
  <c r="G236" s="1"/>
  <c r="G234"/>
  <c r="G233" s="1"/>
  <c r="G232" s="1"/>
  <c r="G228"/>
  <c r="G226"/>
  <c r="G225" s="1"/>
  <c r="G224" s="1"/>
  <c r="G221"/>
  <c r="G220" s="1"/>
  <c r="G217"/>
  <c r="G216" s="1"/>
  <c r="G211"/>
  <c r="G209"/>
  <c r="G206"/>
  <c r="G205" s="1"/>
  <c r="G203"/>
  <c r="G201"/>
  <c r="G199"/>
  <c r="G197"/>
  <c r="G195"/>
  <c r="G193"/>
  <c r="G191"/>
  <c r="G189"/>
  <c r="G187"/>
  <c r="G185"/>
  <c r="G180"/>
  <c r="G179" s="1"/>
  <c r="G177"/>
  <c r="G176" s="1"/>
  <c r="G174"/>
  <c r="G172"/>
  <c r="G170"/>
  <c r="G168"/>
  <c r="G165" s="1"/>
  <c r="G164" s="1"/>
  <c r="G166"/>
  <c r="G161"/>
  <c r="G159"/>
  <c r="G157"/>
  <c r="G155"/>
  <c r="G153"/>
  <c r="G152" s="1"/>
  <c r="G151" s="1"/>
  <c r="G150" s="1"/>
  <c r="G147"/>
  <c r="G146" s="1"/>
  <c r="G144"/>
  <c r="G143" s="1"/>
  <c r="G139"/>
  <c r="G137"/>
  <c r="G135"/>
  <c r="G131"/>
  <c r="G129"/>
  <c r="G124"/>
  <c r="G123" s="1"/>
  <c r="G122" s="1"/>
  <c r="G121" s="1"/>
  <c r="G118"/>
  <c r="G116"/>
  <c r="G114"/>
  <c r="G111"/>
  <c r="G109"/>
  <c r="G106"/>
  <c r="G105" s="1"/>
  <c r="G103"/>
  <c r="G102" s="1"/>
  <c r="G98"/>
  <c r="G96"/>
  <c r="G89"/>
  <c r="G87"/>
  <c r="G85"/>
  <c r="G80"/>
  <c r="G78"/>
  <c r="G76"/>
  <c r="G73"/>
  <c r="G72" s="1"/>
  <c r="G71" s="1"/>
  <c r="G68"/>
  <c r="G67" s="1"/>
  <c r="G65"/>
  <c r="G64" s="1"/>
  <c r="G63" s="1"/>
  <c r="G61"/>
  <c r="G60" s="1"/>
  <c r="G57"/>
  <c r="G56" s="1"/>
  <c r="G53"/>
  <c r="G51"/>
  <c r="G49"/>
  <c r="G44"/>
  <c r="G43" s="1"/>
  <c r="G39"/>
  <c r="G38" s="1"/>
  <c r="G35"/>
  <c r="G34" s="1"/>
  <c r="G31"/>
  <c r="G30" s="1"/>
  <c r="G27"/>
  <c r="G23"/>
  <c r="G16"/>
  <c r="G14"/>
  <c r="G13" s="1"/>
  <c r="G12" s="1"/>
  <c r="G11" s="1"/>
  <c r="G9"/>
  <c r="G8" s="1"/>
  <c r="G7" s="1"/>
  <c r="G6" s="1"/>
  <c r="E396"/>
  <c r="E395" s="1"/>
  <c r="E394" s="1"/>
  <c r="E393" s="1"/>
  <c r="E392" s="1"/>
  <c r="E390"/>
  <c r="E387"/>
  <c r="E386" s="1"/>
  <c r="E385" s="1"/>
  <c r="E384" s="1"/>
  <c r="E382"/>
  <c r="E381" s="1"/>
  <c r="E380" s="1"/>
  <c r="E378"/>
  <c r="E377"/>
  <c r="E374"/>
  <c r="E372"/>
  <c r="E370"/>
  <c r="E368"/>
  <c r="E367" s="1"/>
  <c r="E366" s="1"/>
  <c r="E364"/>
  <c r="E363" s="1"/>
  <c r="E362" s="1"/>
  <c r="E359"/>
  <c r="E358" s="1"/>
  <c r="E356"/>
  <c r="E355" s="1"/>
  <c r="E351"/>
  <c r="E350" s="1"/>
  <c r="E349" s="1"/>
  <c r="E348" s="1"/>
  <c r="E345"/>
  <c r="E344" s="1"/>
  <c r="E342"/>
  <c r="E340"/>
  <c r="E335"/>
  <c r="E332"/>
  <c r="E327"/>
  <c r="E325"/>
  <c r="E322"/>
  <c r="E321" s="1"/>
  <c r="E319"/>
  <c r="E317"/>
  <c r="E315"/>
  <c r="E314" s="1"/>
  <c r="E312"/>
  <c r="E308" s="1"/>
  <c r="E309"/>
  <c r="E303"/>
  <c r="E302" s="1"/>
  <c r="E301" s="1"/>
  <c r="E297"/>
  <c r="E294"/>
  <c r="E293" s="1"/>
  <c r="E292" s="1"/>
  <c r="E289"/>
  <c r="E287"/>
  <c r="E285"/>
  <c r="E283"/>
  <c r="E281"/>
  <c r="E278"/>
  <c r="E275"/>
  <c r="E273"/>
  <c r="E271"/>
  <c r="E269"/>
  <c r="E263"/>
  <c r="E261"/>
  <c r="E259"/>
  <c r="E254"/>
  <c r="E252"/>
  <c r="E249"/>
  <c r="E248" s="1"/>
  <c r="E244"/>
  <c r="E242"/>
  <c r="E237"/>
  <c r="E236" s="1"/>
  <c r="E234"/>
  <c r="E233"/>
  <c r="E232" s="1"/>
  <c r="E228"/>
  <c r="E226"/>
  <c r="E225" s="1"/>
  <c r="E224" s="1"/>
  <c r="E221"/>
  <c r="E220" s="1"/>
  <c r="E217"/>
  <c r="E216" s="1"/>
  <c r="E211"/>
  <c r="E209"/>
  <c r="E208" s="1"/>
  <c r="E206"/>
  <c r="E205" s="1"/>
  <c r="E203"/>
  <c r="E201"/>
  <c r="E199"/>
  <c r="E197"/>
  <c r="E195"/>
  <c r="E193"/>
  <c r="E191"/>
  <c r="E189"/>
  <c r="E187"/>
  <c r="E185"/>
  <c r="E180"/>
  <c r="E179" s="1"/>
  <c r="E177"/>
  <c r="E176" s="1"/>
  <c r="E174"/>
  <c r="E172"/>
  <c r="E170"/>
  <c r="E168"/>
  <c r="E166"/>
  <c r="E161"/>
  <c r="E159"/>
  <c r="E157"/>
  <c r="E155"/>
  <c r="E153"/>
  <c r="E147"/>
  <c r="E146" s="1"/>
  <c r="E144"/>
  <c r="E143" s="1"/>
  <c r="E139"/>
  <c r="E137"/>
  <c r="E135"/>
  <c r="E131"/>
  <c r="E129"/>
  <c r="E124"/>
  <c r="E123" s="1"/>
  <c r="E122" s="1"/>
  <c r="E121" s="1"/>
  <c r="E118"/>
  <c r="E116"/>
  <c r="E114"/>
  <c r="E111"/>
  <c r="E109"/>
  <c r="E108" s="1"/>
  <c r="E106"/>
  <c r="E105" s="1"/>
  <c r="E103"/>
  <c r="E102" s="1"/>
  <c r="E98"/>
  <c r="E96"/>
  <c r="E89"/>
  <c r="E87"/>
  <c r="E85"/>
  <c r="E84" s="1"/>
  <c r="E80"/>
  <c r="E78"/>
  <c r="E76"/>
  <c r="E73"/>
  <c r="E72" s="1"/>
  <c r="E71" s="1"/>
  <c r="E68"/>
  <c r="E67" s="1"/>
  <c r="E65"/>
  <c r="E64" s="1"/>
  <c r="E63" s="1"/>
  <c r="E61"/>
  <c r="E60" s="1"/>
  <c r="E57"/>
  <c r="E56" s="1"/>
  <c r="E53"/>
  <c r="E51"/>
  <c r="E49"/>
  <c r="E44"/>
  <c r="E43" s="1"/>
  <c r="E39"/>
  <c r="E38" s="1"/>
  <c r="E35"/>
  <c r="E34" s="1"/>
  <c r="E31"/>
  <c r="E30" s="1"/>
  <c r="E27"/>
  <c r="E23"/>
  <c r="E22" s="1"/>
  <c r="E16"/>
  <c r="E14"/>
  <c r="E13" s="1"/>
  <c r="E12" s="1"/>
  <c r="E9"/>
  <c r="E8" s="1"/>
  <c r="E7" s="1"/>
  <c r="E6" s="1"/>
  <c r="E496" i="2"/>
  <c r="E495" s="1"/>
  <c r="E494" s="1"/>
  <c r="E493" s="1"/>
  <c r="E492" s="1"/>
  <c r="E490"/>
  <c r="E487"/>
  <c r="E484"/>
  <c r="E479"/>
  <c r="E478" s="1"/>
  <c r="E477" s="1"/>
  <c r="E475"/>
  <c r="E474" s="1"/>
  <c r="E471"/>
  <c r="E469"/>
  <c r="E467"/>
  <c r="E465"/>
  <c r="E461"/>
  <c r="E460" s="1"/>
  <c r="E459" s="1"/>
  <c r="E456"/>
  <c r="E455" s="1"/>
  <c r="E453"/>
  <c r="E452" s="1"/>
  <c r="E448"/>
  <c r="E447" s="1"/>
  <c r="E446" s="1"/>
  <c r="E445" s="1"/>
  <c r="E442"/>
  <c r="E440"/>
  <c r="E439" s="1"/>
  <c r="E437"/>
  <c r="E435"/>
  <c r="E430"/>
  <c r="E426"/>
  <c r="E423"/>
  <c r="E422" s="1"/>
  <c r="E420"/>
  <c r="E419" s="1"/>
  <c r="E415"/>
  <c r="E412"/>
  <c r="E411" s="1"/>
  <c r="E409"/>
  <c r="E406"/>
  <c r="E404"/>
  <c r="E398"/>
  <c r="E397" s="1"/>
  <c r="E395"/>
  <c r="E393"/>
  <c r="E391"/>
  <c r="E388"/>
  <c r="E385"/>
  <c r="E379"/>
  <c r="E377"/>
  <c r="E376" s="1"/>
  <c r="E375" s="1"/>
  <c r="E370"/>
  <c r="E367"/>
  <c r="E364"/>
  <c r="E363" s="1"/>
  <c r="E357"/>
  <c r="E355"/>
  <c r="E353"/>
  <c r="E350"/>
  <c r="E348"/>
  <c r="E344"/>
  <c r="E341"/>
  <c r="E339"/>
  <c r="E337"/>
  <c r="E335"/>
  <c r="E330"/>
  <c r="E329" s="1"/>
  <c r="E327"/>
  <c r="E326" s="1"/>
  <c r="E324"/>
  <c r="E323" s="1"/>
  <c r="E322" s="1"/>
  <c r="E318"/>
  <c r="E316"/>
  <c r="E314"/>
  <c r="E309"/>
  <c r="E307"/>
  <c r="E304"/>
  <c r="E303" s="1"/>
  <c r="E299"/>
  <c r="E296"/>
  <c r="E291"/>
  <c r="E288"/>
  <c r="E284"/>
  <c r="E282"/>
  <c r="E276"/>
  <c r="E274"/>
  <c r="E273" s="1"/>
  <c r="E272" s="1"/>
  <c r="E269"/>
  <c r="E268" s="1"/>
  <c r="E265"/>
  <c r="E264" s="1"/>
  <c r="E259"/>
  <c r="E257"/>
  <c r="E255"/>
  <c r="E252"/>
  <c r="E251" s="1"/>
  <c r="E249"/>
  <c r="E248" s="1"/>
  <c r="E246"/>
  <c r="E245" s="1"/>
  <c r="E243"/>
  <c r="E241"/>
  <c r="E239"/>
  <c r="E237"/>
  <c r="E235"/>
  <c r="E233"/>
  <c r="E231"/>
  <c r="E229"/>
  <c r="E227"/>
  <c r="E225"/>
  <c r="E222"/>
  <c r="E220"/>
  <c r="E215"/>
  <c r="E212"/>
  <c r="E209"/>
  <c r="E208" s="1"/>
  <c r="E206"/>
  <c r="E204"/>
  <c r="E202"/>
  <c r="E200"/>
  <c r="E198"/>
  <c r="E196"/>
  <c r="E194"/>
  <c r="E189"/>
  <c r="E187"/>
  <c r="E185"/>
  <c r="E183"/>
  <c r="E180"/>
  <c r="E175"/>
  <c r="E169"/>
  <c r="E168" s="1"/>
  <c r="E166"/>
  <c r="E165" s="1"/>
  <c r="E159"/>
  <c r="E157"/>
  <c r="E155"/>
  <c r="E151"/>
  <c r="E149"/>
  <c r="E145"/>
  <c r="E144" s="1"/>
  <c r="E143" s="1"/>
  <c r="E140"/>
  <c r="E139" s="1"/>
  <c r="E138" s="1"/>
  <c r="E137" s="1"/>
  <c r="E134"/>
  <c r="E132"/>
  <c r="E130"/>
  <c r="E127"/>
  <c r="E125"/>
  <c r="E122"/>
  <c r="E121" s="1"/>
  <c r="E119"/>
  <c r="E117"/>
  <c r="E114"/>
  <c r="E113" s="1"/>
  <c r="E109"/>
  <c r="E107"/>
  <c r="E100"/>
  <c r="E98"/>
  <c r="E96"/>
  <c r="E91"/>
  <c r="E88"/>
  <c r="E86"/>
  <c r="E83"/>
  <c r="E82" s="1"/>
  <c r="E81" s="1"/>
  <c r="E78"/>
  <c r="E77" s="1"/>
  <c r="E75"/>
  <c r="E74" s="1"/>
  <c r="E73" s="1"/>
  <c r="E71"/>
  <c r="E70" s="1"/>
  <c r="E68"/>
  <c r="E66"/>
  <c r="E65" s="1"/>
  <c r="E64" s="1"/>
  <c r="E61"/>
  <c r="E60" s="1"/>
  <c r="E58"/>
  <c r="E57" s="1"/>
  <c r="E54"/>
  <c r="E52"/>
  <c r="E50"/>
  <c r="E45"/>
  <c r="E44" s="1"/>
  <c r="E40"/>
  <c r="E39" s="1"/>
  <c r="E36"/>
  <c r="E35" s="1"/>
  <c r="E32"/>
  <c r="E31" s="1"/>
  <c r="E28"/>
  <c r="E16"/>
  <c r="E14"/>
  <c r="E13" s="1"/>
  <c r="E12" s="1"/>
  <c r="E11" s="1"/>
  <c r="E9"/>
  <c r="E8" s="1"/>
  <c r="E7" s="1"/>
  <c r="E6" s="1"/>
  <c r="E464" l="1"/>
  <c r="E116"/>
  <c r="E425"/>
  <c r="E49"/>
  <c r="E85"/>
  <c r="E281"/>
  <c r="E280" s="1"/>
  <c r="E295"/>
  <c r="E313"/>
  <c r="E312" s="1"/>
  <c r="E311" s="1"/>
  <c r="E384"/>
  <c r="E287"/>
  <c r="E124"/>
  <c r="E279"/>
  <c r="E347"/>
  <c r="E483"/>
  <c r="E482" s="1"/>
  <c r="E481" s="1"/>
  <c r="E22"/>
  <c r="E21" s="1"/>
  <c r="E20" s="1"/>
  <c r="E129"/>
  <c r="E211"/>
  <c r="E306"/>
  <c r="E43"/>
  <c r="E42" s="1"/>
  <c r="E112"/>
  <c r="E219"/>
  <c r="E218" s="1"/>
  <c r="E321"/>
  <c r="E334"/>
  <c r="E333" s="1"/>
  <c r="E332" s="1"/>
  <c r="E390"/>
  <c r="E403"/>
  <c r="E95"/>
  <c r="E63" s="1"/>
  <c r="E193"/>
  <c r="E192" s="1"/>
  <c r="E191" s="1"/>
  <c r="E434"/>
  <c r="E433" s="1"/>
  <c r="E106"/>
  <c r="E105" s="1"/>
  <c r="E104" s="1"/>
  <c r="E148"/>
  <c r="E147" s="1"/>
  <c r="E142" s="1"/>
  <c r="E174"/>
  <c r="E173" s="1"/>
  <c r="E172" s="1"/>
  <c r="E254"/>
  <c r="E217" s="1"/>
  <c r="E366"/>
  <c r="E362" s="1"/>
  <c r="E361" s="1"/>
  <c r="G308" i="3"/>
  <c r="G339"/>
  <c r="G338" s="1"/>
  <c r="G280"/>
  <c r="E280"/>
  <c r="G258"/>
  <c r="G257" s="1"/>
  <c r="G256" s="1"/>
  <c r="E258"/>
  <c r="E257" s="1"/>
  <c r="E256" s="1"/>
  <c r="G231"/>
  <c r="G184"/>
  <c r="G183" s="1"/>
  <c r="E152"/>
  <c r="E151" s="1"/>
  <c r="E150" s="1"/>
  <c r="G142"/>
  <c r="G141" s="1"/>
  <c r="E128"/>
  <c r="E127" s="1"/>
  <c r="E126" s="1"/>
  <c r="G42"/>
  <c r="G41" s="1"/>
  <c r="G163"/>
  <c r="G329"/>
  <c r="E48"/>
  <c r="E42" s="1"/>
  <c r="E41" s="1"/>
  <c r="E251"/>
  <c r="G75"/>
  <c r="G113"/>
  <c r="E75"/>
  <c r="E59" s="1"/>
  <c r="E101"/>
  <c r="E165"/>
  <c r="E164" s="1"/>
  <c r="E184"/>
  <c r="E183" s="1"/>
  <c r="E182" s="1"/>
  <c r="E215"/>
  <c r="E214" s="1"/>
  <c r="E268"/>
  <c r="E267" s="1"/>
  <c r="E324"/>
  <c r="E339"/>
  <c r="E338" s="1"/>
  <c r="E354"/>
  <c r="E353" s="1"/>
  <c r="G22"/>
  <c r="G21" s="1"/>
  <c r="G20" s="1"/>
  <c r="G95"/>
  <c r="G94" s="1"/>
  <c r="G93" s="1"/>
  <c r="G108"/>
  <c r="G208"/>
  <c r="G293"/>
  <c r="G292" s="1"/>
  <c r="G367"/>
  <c r="G366" s="1"/>
  <c r="G361" s="1"/>
  <c r="E95"/>
  <c r="E94" s="1"/>
  <c r="E93" s="1"/>
  <c r="E241"/>
  <c r="E240" s="1"/>
  <c r="E239" s="1"/>
  <c r="E331"/>
  <c r="E330" s="1"/>
  <c r="G128"/>
  <c r="G127" s="1"/>
  <c r="G126" s="1"/>
  <c r="G120" s="1"/>
  <c r="G215"/>
  <c r="G214" s="1"/>
  <c r="G268"/>
  <c r="G267" s="1"/>
  <c r="G266" s="1"/>
  <c r="G386"/>
  <c r="G385" s="1"/>
  <c r="G384" s="1"/>
  <c r="E11"/>
  <c r="E113"/>
  <c r="E100" s="1"/>
  <c r="E307"/>
  <c r="E306" s="1"/>
  <c r="G48"/>
  <c r="G84"/>
  <c r="G241"/>
  <c r="G314"/>
  <c r="G307" s="1"/>
  <c r="G306" s="1"/>
  <c r="G305" s="1"/>
  <c r="G324"/>
  <c r="G291"/>
  <c r="G354"/>
  <c r="G353" s="1"/>
  <c r="G101"/>
  <c r="G100" s="1"/>
  <c r="G92" s="1"/>
  <c r="G59"/>
  <c r="G240"/>
  <c r="G239" s="1"/>
  <c r="E142"/>
  <c r="E141" s="1"/>
  <c r="E163"/>
  <c r="E21"/>
  <c r="E20" s="1"/>
  <c r="E231"/>
  <c r="E291"/>
  <c r="E361"/>
  <c r="E347" s="1"/>
  <c r="E164" i="2"/>
  <c r="E163" s="1"/>
  <c r="E263"/>
  <c r="E262" s="1"/>
  <c r="E418"/>
  <c r="E463"/>
  <c r="E458" s="1"/>
  <c r="E294"/>
  <c r="E451"/>
  <c r="E450" s="1"/>
  <c r="E383" l="1"/>
  <c r="E382" s="1"/>
  <c r="E136"/>
  <c r="E111"/>
  <c r="E103" s="1"/>
  <c r="E293"/>
  <c r="E171"/>
  <c r="E444"/>
  <c r="E417"/>
  <c r="E278"/>
  <c r="E5"/>
  <c r="E266" i="3"/>
  <c r="G230"/>
  <c r="G182"/>
  <c r="G149" s="1"/>
  <c r="E120"/>
  <c r="E92"/>
  <c r="E149"/>
  <c r="E5"/>
  <c r="G347"/>
  <c r="E230"/>
  <c r="G5"/>
  <c r="E329"/>
  <c r="E305" s="1"/>
  <c r="F415" i="2"/>
  <c r="F426"/>
  <c r="F420"/>
  <c r="F419" s="1"/>
  <c r="F406"/>
  <c r="E381" l="1"/>
  <c r="E498" s="1"/>
  <c r="G398" i="3"/>
  <c r="E398"/>
  <c r="F344" i="2"/>
  <c r="F296"/>
  <c r="F288"/>
  <c r="F284"/>
  <c r="F246" l="1"/>
  <c r="F222" l="1"/>
  <c r="F212"/>
  <c r="H396" i="3" l="1"/>
  <c r="H395" s="1"/>
  <c r="H394" s="1"/>
  <c r="H393" s="1"/>
  <c r="H392" s="1"/>
  <c r="H390"/>
  <c r="H387"/>
  <c r="H382"/>
  <c r="H381" s="1"/>
  <c r="H380" s="1"/>
  <c r="H378"/>
  <c r="H377" s="1"/>
  <c r="H374"/>
  <c r="H372"/>
  <c r="H370"/>
  <c r="H368"/>
  <c r="H364"/>
  <c r="H363" s="1"/>
  <c r="H362" s="1"/>
  <c r="H359"/>
  <c r="H358" s="1"/>
  <c r="H356"/>
  <c r="H355" s="1"/>
  <c r="H351"/>
  <c r="H350" s="1"/>
  <c r="H349" s="1"/>
  <c r="H348" s="1"/>
  <c r="H345"/>
  <c r="H344" s="1"/>
  <c r="H342"/>
  <c r="H340"/>
  <c r="H335"/>
  <c r="H332"/>
  <c r="H327"/>
  <c r="H325"/>
  <c r="H322"/>
  <c r="H321" s="1"/>
  <c r="H319"/>
  <c r="H317"/>
  <c r="H315"/>
  <c r="H312"/>
  <c r="H309"/>
  <c r="H308" s="1"/>
  <c r="H303"/>
  <c r="H302" s="1"/>
  <c r="H301" s="1"/>
  <c r="H297"/>
  <c r="H294"/>
  <c r="H293" s="1"/>
  <c r="H292" s="1"/>
  <c r="H289"/>
  <c r="H287"/>
  <c r="H285"/>
  <c r="H283"/>
  <c r="H281"/>
  <c r="H278"/>
  <c r="H275"/>
  <c r="H273"/>
  <c r="H271"/>
  <c r="H269"/>
  <c r="H263"/>
  <c r="H261"/>
  <c r="H259"/>
  <c r="H254"/>
  <c r="H252"/>
  <c r="H251" s="1"/>
  <c r="H249"/>
  <c r="H248" s="1"/>
  <c r="H244"/>
  <c r="H242"/>
  <c r="H237"/>
  <c r="H236" s="1"/>
  <c r="H234"/>
  <c r="H233" s="1"/>
  <c r="H232" s="1"/>
  <c r="H228"/>
  <c r="H226"/>
  <c r="H225" s="1"/>
  <c r="H224" s="1"/>
  <c r="H221"/>
  <c r="H220" s="1"/>
  <c r="H217"/>
  <c r="H216"/>
  <c r="H211"/>
  <c r="H209"/>
  <c r="H206"/>
  <c r="H205"/>
  <c r="H203"/>
  <c r="H201"/>
  <c r="H199"/>
  <c r="H197"/>
  <c r="H195"/>
  <c r="H193"/>
  <c r="H191"/>
  <c r="H189"/>
  <c r="H187"/>
  <c r="H185"/>
  <c r="H180"/>
  <c r="H179"/>
  <c r="H177"/>
  <c r="H176" s="1"/>
  <c r="H174"/>
  <c r="H172"/>
  <c r="H170"/>
  <c r="H168"/>
  <c r="H166"/>
  <c r="H161"/>
  <c r="H159"/>
  <c r="H157"/>
  <c r="H155"/>
  <c r="H153"/>
  <c r="H147"/>
  <c r="H146" s="1"/>
  <c r="H144"/>
  <c r="H143" s="1"/>
  <c r="H139"/>
  <c r="H137"/>
  <c r="H135"/>
  <c r="H131"/>
  <c r="H129"/>
  <c r="H124"/>
  <c r="H123" s="1"/>
  <c r="H122" s="1"/>
  <c r="H121" s="1"/>
  <c r="H118"/>
  <c r="H116"/>
  <c r="H114"/>
  <c r="H111"/>
  <c r="H109"/>
  <c r="H108" s="1"/>
  <c r="H106"/>
  <c r="H105" s="1"/>
  <c r="H103"/>
  <c r="H102" s="1"/>
  <c r="H98"/>
  <c r="H96"/>
  <c r="H95" s="1"/>
  <c r="H94" s="1"/>
  <c r="H93" s="1"/>
  <c r="H89"/>
  <c r="H87"/>
  <c r="H85"/>
  <c r="H80"/>
  <c r="H78"/>
  <c r="H76"/>
  <c r="H73"/>
  <c r="H72" s="1"/>
  <c r="H71" s="1"/>
  <c r="H68"/>
  <c r="H67" s="1"/>
  <c r="H65"/>
  <c r="H64" s="1"/>
  <c r="H63" s="1"/>
  <c r="H61"/>
  <c r="H60" s="1"/>
  <c r="H57"/>
  <c r="H56" s="1"/>
  <c r="H53"/>
  <c r="H51"/>
  <c r="H49"/>
  <c r="H44"/>
  <c r="H43"/>
  <c r="H39"/>
  <c r="H38" s="1"/>
  <c r="H35"/>
  <c r="H34" s="1"/>
  <c r="H31"/>
  <c r="H30" s="1"/>
  <c r="H27"/>
  <c r="H23"/>
  <c r="H16"/>
  <c r="H14"/>
  <c r="H13" s="1"/>
  <c r="H12" s="1"/>
  <c r="H9"/>
  <c r="H8" s="1"/>
  <c r="H7" s="1"/>
  <c r="H6" s="1"/>
  <c r="F396"/>
  <c r="F395" s="1"/>
  <c r="F394" s="1"/>
  <c r="F393" s="1"/>
  <c r="F392" s="1"/>
  <c r="F390"/>
  <c r="F387"/>
  <c r="F382"/>
  <c r="F381" s="1"/>
  <c r="F380" s="1"/>
  <c r="F378"/>
  <c r="F377" s="1"/>
  <c r="F374"/>
  <c r="F372"/>
  <c r="F370"/>
  <c r="F368"/>
  <c r="F364"/>
  <c r="F363" s="1"/>
  <c r="F362" s="1"/>
  <c r="F359"/>
  <c r="F358" s="1"/>
  <c r="F356"/>
  <c r="F355" s="1"/>
  <c r="F351"/>
  <c r="F350" s="1"/>
  <c r="F349" s="1"/>
  <c r="F348" s="1"/>
  <c r="F345"/>
  <c r="F344" s="1"/>
  <c r="F342"/>
  <c r="F340"/>
  <c r="F335"/>
  <c r="F332"/>
  <c r="F327"/>
  <c r="F325"/>
  <c r="F322"/>
  <c r="F321" s="1"/>
  <c r="F319"/>
  <c r="F317"/>
  <c r="F315"/>
  <c r="F312"/>
  <c r="F309"/>
  <c r="F303"/>
  <c r="F302" s="1"/>
  <c r="F301" s="1"/>
  <c r="F297"/>
  <c r="F294"/>
  <c r="F289"/>
  <c r="F287"/>
  <c r="F285"/>
  <c r="F283"/>
  <c r="F281"/>
  <c r="F278"/>
  <c r="F275"/>
  <c r="F273"/>
  <c r="F271"/>
  <c r="F269"/>
  <c r="F263"/>
  <c r="F261"/>
  <c r="F259"/>
  <c r="F254"/>
  <c r="F252"/>
  <c r="F249"/>
  <c r="F248" s="1"/>
  <c r="F244"/>
  <c r="F242"/>
  <c r="F237"/>
  <c r="F236" s="1"/>
  <c r="F234"/>
  <c r="F233" s="1"/>
  <c r="F232" s="1"/>
  <c r="F228"/>
  <c r="F226"/>
  <c r="F225" s="1"/>
  <c r="F224" s="1"/>
  <c r="F221"/>
  <c r="F220" s="1"/>
  <c r="F217"/>
  <c r="F216" s="1"/>
  <c r="F211"/>
  <c r="F209"/>
  <c r="F206"/>
  <c r="F205" s="1"/>
  <c r="F203"/>
  <c r="F201"/>
  <c r="F199"/>
  <c r="F197"/>
  <c r="F195"/>
  <c r="F193"/>
  <c r="F191"/>
  <c r="F189"/>
  <c r="F187"/>
  <c r="F185"/>
  <c r="F180"/>
  <c r="F179" s="1"/>
  <c r="F177"/>
  <c r="F176" s="1"/>
  <c r="F174"/>
  <c r="F172"/>
  <c r="F170"/>
  <c r="F168"/>
  <c r="F166"/>
  <c r="F161"/>
  <c r="F159"/>
  <c r="F157"/>
  <c r="F155"/>
  <c r="F153"/>
  <c r="F147"/>
  <c r="F146" s="1"/>
  <c r="F144"/>
  <c r="F143" s="1"/>
  <c r="F139"/>
  <c r="F131"/>
  <c r="F129"/>
  <c r="F118"/>
  <c r="F116"/>
  <c r="F114"/>
  <c r="F111"/>
  <c r="F109"/>
  <c r="F106"/>
  <c r="F105" s="1"/>
  <c r="F103"/>
  <c r="F102" s="1"/>
  <c r="F98"/>
  <c r="F96"/>
  <c r="F89"/>
  <c r="F87"/>
  <c r="F85"/>
  <c r="F80"/>
  <c r="F78"/>
  <c r="F76"/>
  <c r="F73"/>
  <c r="F72" s="1"/>
  <c r="F71" s="1"/>
  <c r="F68"/>
  <c r="F67" s="1"/>
  <c r="F65"/>
  <c r="F64" s="1"/>
  <c r="F63" s="1"/>
  <c r="F61"/>
  <c r="F60" s="1"/>
  <c r="F57"/>
  <c r="F56" s="1"/>
  <c r="F53"/>
  <c r="F51"/>
  <c r="F49"/>
  <c r="F44"/>
  <c r="F43" s="1"/>
  <c r="F39"/>
  <c r="F38" s="1"/>
  <c r="F35"/>
  <c r="F34" s="1"/>
  <c r="F31"/>
  <c r="F30" s="1"/>
  <c r="F27"/>
  <c r="F23"/>
  <c r="F16"/>
  <c r="F14"/>
  <c r="F13" s="1"/>
  <c r="F12" s="1"/>
  <c r="F9"/>
  <c r="F8" s="1"/>
  <c r="F7" s="1"/>
  <c r="F6" s="1"/>
  <c r="F442" i="2"/>
  <c r="F379"/>
  <c r="F88"/>
  <c r="F58"/>
  <c r="F57" s="1"/>
  <c r="H331" i="3" l="1"/>
  <c r="H330" s="1"/>
  <c r="F331"/>
  <c r="F330" s="1"/>
  <c r="H241"/>
  <c r="H240" s="1"/>
  <c r="H239" s="1"/>
  <c r="F208"/>
  <c r="H22"/>
  <c r="H21" s="1"/>
  <c r="H20" s="1"/>
  <c r="H48"/>
  <c r="H258"/>
  <c r="H257" s="1"/>
  <c r="H256" s="1"/>
  <c r="H314"/>
  <c r="H339"/>
  <c r="H338" s="1"/>
  <c r="H329" s="1"/>
  <c r="F11"/>
  <c r="F258"/>
  <c r="F257" s="1"/>
  <c r="F256" s="1"/>
  <c r="H208"/>
  <c r="F293"/>
  <c r="F292" s="1"/>
  <c r="F291" s="1"/>
  <c r="H75"/>
  <c r="H386"/>
  <c r="H385" s="1"/>
  <c r="H384" s="1"/>
  <c r="F324"/>
  <c r="F280"/>
  <c r="H268"/>
  <c r="H267" s="1"/>
  <c r="H280"/>
  <c r="F251"/>
  <c r="H128"/>
  <c r="H127" s="1"/>
  <c r="H126" s="1"/>
  <c r="H113"/>
  <c r="F108"/>
  <c r="H84"/>
  <c r="F84"/>
  <c r="H11"/>
  <c r="F241"/>
  <c r="F240" s="1"/>
  <c r="F239" s="1"/>
  <c r="H367"/>
  <c r="H366" s="1"/>
  <c r="H361" s="1"/>
  <c r="H354"/>
  <c r="H353" s="1"/>
  <c r="H324"/>
  <c r="H307" s="1"/>
  <c r="H306" s="1"/>
  <c r="H291"/>
  <c r="H231"/>
  <c r="H215"/>
  <c r="H214" s="1"/>
  <c r="H184"/>
  <c r="H183" s="1"/>
  <c r="H165"/>
  <c r="H164" s="1"/>
  <c r="H163" s="1"/>
  <c r="H152"/>
  <c r="H151" s="1"/>
  <c r="H150" s="1"/>
  <c r="H142"/>
  <c r="H141" s="1"/>
  <c r="H101"/>
  <c r="H59"/>
  <c r="H42"/>
  <c r="H41" s="1"/>
  <c r="F386"/>
  <c r="F385" s="1"/>
  <c r="F367"/>
  <c r="F366" s="1"/>
  <c r="F361" s="1"/>
  <c r="F354"/>
  <c r="F353" s="1"/>
  <c r="F339"/>
  <c r="F338" s="1"/>
  <c r="F314"/>
  <c r="F308"/>
  <c r="F268"/>
  <c r="F267" s="1"/>
  <c r="F231"/>
  <c r="F152"/>
  <c r="F151" s="1"/>
  <c r="F150" s="1"/>
  <c r="F142"/>
  <c r="F141" s="1"/>
  <c r="F113"/>
  <c r="F101"/>
  <c r="F95"/>
  <c r="F94" s="1"/>
  <c r="F93" s="1"/>
  <c r="F75"/>
  <c r="F48"/>
  <c r="F42" s="1"/>
  <c r="F41" s="1"/>
  <c r="F22"/>
  <c r="F21" s="1"/>
  <c r="F20" s="1"/>
  <c r="F151" i="2"/>
  <c r="F202"/>
  <c r="F184" i="3"/>
  <c r="F183" s="1"/>
  <c r="F215"/>
  <c r="F214" s="1"/>
  <c r="F165"/>
  <c r="F164" s="1"/>
  <c r="F163" s="1"/>
  <c r="F137"/>
  <c r="F135"/>
  <c r="F249" i="2"/>
  <c r="F248" s="1"/>
  <c r="F231"/>
  <c r="F243"/>
  <c r="F241"/>
  <c r="F194"/>
  <c r="F175"/>
  <c r="F484"/>
  <c r="F412"/>
  <c r="F411" s="1"/>
  <c r="F409"/>
  <c r="F370"/>
  <c r="F364"/>
  <c r="F363" s="1"/>
  <c r="F350"/>
  <c r="F330"/>
  <c r="F329" s="1"/>
  <c r="F327"/>
  <c r="F326" s="1"/>
  <c r="F324"/>
  <c r="F323" s="1"/>
  <c r="F322" s="1"/>
  <c r="F318"/>
  <c r="F329" i="3" l="1"/>
  <c r="H266"/>
  <c r="H182"/>
  <c r="F59"/>
  <c r="F266"/>
  <c r="H120"/>
  <c r="H100"/>
  <c r="H92" s="1"/>
  <c r="H347"/>
  <c r="H305"/>
  <c r="H230"/>
  <c r="H149"/>
  <c r="H5"/>
  <c r="F307"/>
  <c r="F306" s="1"/>
  <c r="F100"/>
  <c r="F92" s="1"/>
  <c r="F128"/>
  <c r="F127" s="1"/>
  <c r="F126" s="1"/>
  <c r="F124" s="1"/>
  <c r="F123" s="1"/>
  <c r="F122" s="1"/>
  <c r="F121" s="1"/>
  <c r="F120" s="1"/>
  <c r="F182"/>
  <c r="F149" s="1"/>
  <c r="F321" i="2"/>
  <c r="F384" i="3" l="1"/>
  <c r="F347"/>
  <c r="F305"/>
  <c r="F230"/>
  <c r="F5"/>
  <c r="F257" i="2"/>
  <c r="F255"/>
  <c r="F209"/>
  <c r="F208" s="1"/>
  <c r="F157"/>
  <c r="F145"/>
  <c r="F144" s="1"/>
  <c r="F143" s="1"/>
  <c r="F119"/>
  <c r="F114"/>
  <c r="F113" s="1"/>
  <c r="F398" i="3" l="1"/>
  <c r="H398"/>
  <c r="F68" i="2"/>
  <c r="F28"/>
  <c r="F496"/>
  <c r="F495" s="1"/>
  <c r="F494" s="1"/>
  <c r="F493" s="1"/>
  <c r="F492" s="1"/>
  <c r="F490"/>
  <c r="F487"/>
  <c r="F479"/>
  <c r="F478" s="1"/>
  <c r="F477" s="1"/>
  <c r="F475"/>
  <c r="F474" s="1"/>
  <c r="F471"/>
  <c r="F469"/>
  <c r="F467"/>
  <c r="F465"/>
  <c r="F461"/>
  <c r="F460" s="1"/>
  <c r="F459" s="1"/>
  <c r="F456"/>
  <c r="F455" s="1"/>
  <c r="F453"/>
  <c r="F452" s="1"/>
  <c r="F448"/>
  <c r="F447" s="1"/>
  <c r="F446" s="1"/>
  <c r="F445" s="1"/>
  <c r="F440"/>
  <c r="F439" s="1"/>
  <c r="F437"/>
  <c r="F435"/>
  <c r="F430"/>
  <c r="F423"/>
  <c r="F422" s="1"/>
  <c r="F404"/>
  <c r="F398"/>
  <c r="F397" s="1"/>
  <c r="F395"/>
  <c r="F393"/>
  <c r="F391"/>
  <c r="F388"/>
  <c r="F385"/>
  <c r="F377"/>
  <c r="F376" s="1"/>
  <c r="F375" s="1"/>
  <c r="F367"/>
  <c r="F357"/>
  <c r="F355"/>
  <c r="F353"/>
  <c r="F348"/>
  <c r="F347" s="1"/>
  <c r="F341"/>
  <c r="F339"/>
  <c r="F337"/>
  <c r="F335"/>
  <c r="F316"/>
  <c r="F314"/>
  <c r="F309"/>
  <c r="F307"/>
  <c r="F304"/>
  <c r="F303" s="1"/>
  <c r="F299"/>
  <c r="F291"/>
  <c r="F287" s="1"/>
  <c r="F282"/>
  <c r="F276"/>
  <c r="F274"/>
  <c r="F273" s="1"/>
  <c r="F272" s="1"/>
  <c r="F269"/>
  <c r="F268" s="1"/>
  <c r="F264"/>
  <c r="F259"/>
  <c r="F254" s="1"/>
  <c r="F252"/>
  <c r="F251" s="1"/>
  <c r="F245"/>
  <c r="F239"/>
  <c r="F237"/>
  <c r="F235"/>
  <c r="F233"/>
  <c r="F229"/>
  <c r="F227"/>
  <c r="F225"/>
  <c r="F220"/>
  <c r="F215"/>
  <c r="F211" s="1"/>
  <c r="F206"/>
  <c r="F204"/>
  <c r="F200"/>
  <c r="F198"/>
  <c r="F196"/>
  <c r="F189"/>
  <c r="F187"/>
  <c r="F185"/>
  <c r="F183"/>
  <c r="F174"/>
  <c r="F169"/>
  <c r="F168" s="1"/>
  <c r="F166"/>
  <c r="F165" s="1"/>
  <c r="F159"/>
  <c r="F155"/>
  <c r="F149"/>
  <c r="F140"/>
  <c r="F139" s="1"/>
  <c r="F138" s="1"/>
  <c r="F137" s="1"/>
  <c r="F134"/>
  <c r="F132"/>
  <c r="F130"/>
  <c r="F127"/>
  <c r="F125"/>
  <c r="F122"/>
  <c r="F121" s="1"/>
  <c r="F117"/>
  <c r="F116" s="1"/>
  <c r="F109"/>
  <c r="F107"/>
  <c r="F100"/>
  <c r="F98"/>
  <c r="F96"/>
  <c r="F91"/>
  <c r="F86"/>
  <c r="F83"/>
  <c r="F82" s="1"/>
  <c r="F81" s="1"/>
  <c r="F78"/>
  <c r="F77" s="1"/>
  <c r="F75"/>
  <c r="F74" s="1"/>
  <c r="F73" s="1"/>
  <c r="F71"/>
  <c r="F70" s="1"/>
  <c r="F66"/>
  <c r="F61"/>
  <c r="F60" s="1"/>
  <c r="F54"/>
  <c r="F52"/>
  <c r="F50"/>
  <c r="F45"/>
  <c r="F44" s="1"/>
  <c r="F40"/>
  <c r="F39" s="1"/>
  <c r="F36"/>
  <c r="F35" s="1"/>
  <c r="F32"/>
  <c r="F31" s="1"/>
  <c r="F16"/>
  <c r="F14"/>
  <c r="F13" s="1"/>
  <c r="F12" s="1"/>
  <c r="F9"/>
  <c r="F8" s="1"/>
  <c r="F7" s="1"/>
  <c r="F6" s="1"/>
  <c r="F148" l="1"/>
  <c r="F147" s="1"/>
  <c r="F142" s="1"/>
  <c r="F193"/>
  <c r="F192" s="1"/>
  <c r="F173"/>
  <c r="F172" s="1"/>
  <c r="F219"/>
  <c r="F218" s="1"/>
  <c r="F217" s="1"/>
  <c r="F403"/>
  <c r="F464"/>
  <c r="F463" s="1"/>
  <c r="F458" s="1"/>
  <c r="F281"/>
  <c r="F280" s="1"/>
  <c r="F279" s="1"/>
  <c r="F106"/>
  <c r="F105" s="1"/>
  <c r="F104" s="1"/>
  <c r="F384"/>
  <c r="F11"/>
  <c r="F313"/>
  <c r="F312" s="1"/>
  <c r="F311" s="1"/>
  <c r="F49"/>
  <c r="F43" s="1"/>
  <c r="F42" s="1"/>
  <c r="F65"/>
  <c r="F64" s="1"/>
  <c r="F124"/>
  <c r="F85"/>
  <c r="F451"/>
  <c r="F450" s="1"/>
  <c r="F129"/>
  <c r="F434"/>
  <c r="F433" s="1"/>
  <c r="F483"/>
  <c r="F482" s="1"/>
  <c r="F481" s="1"/>
  <c r="F334"/>
  <c r="F333" s="1"/>
  <c r="F425"/>
  <c r="F390"/>
  <c r="F306"/>
  <c r="F366"/>
  <c r="F295"/>
  <c r="F294" s="1"/>
  <c r="F112"/>
  <c r="F95"/>
  <c r="F22"/>
  <c r="F21" s="1"/>
  <c r="F20" s="1"/>
  <c r="F164"/>
  <c r="F163" s="1"/>
  <c r="F263"/>
  <c r="F262" s="1"/>
  <c r="F418" l="1"/>
  <c r="F417" s="1"/>
  <c r="F383"/>
  <c r="F382" s="1"/>
  <c r="F191"/>
  <c r="F171" s="1"/>
  <c r="F362"/>
  <c r="F361" s="1"/>
  <c r="F444"/>
  <c r="F111"/>
  <c r="F103" s="1"/>
  <c r="F293"/>
  <c r="F332"/>
  <c r="F136"/>
  <c r="F63"/>
  <c r="F5" s="1"/>
  <c r="F381" l="1"/>
  <c r="F278"/>
  <c r="F498" l="1"/>
</calcChain>
</file>

<file path=xl/sharedStrings.xml><?xml version="1.0" encoding="utf-8"?>
<sst xmlns="http://schemas.openxmlformats.org/spreadsheetml/2006/main" count="2878" uniqueCount="481">
  <si>
    <t xml:space="preserve">  Общегосударственные вопросы</t>
  </si>
  <si>
    <t>0100</t>
  </si>
  <si>
    <t xml:space="preserve">    Функционирование высшего должностного лица субъекта Российской Федерации и муниципального образования</t>
  </si>
  <si>
    <t>0102</t>
  </si>
  <si>
    <t>0900000000</t>
  </si>
  <si>
    <t xml:space="preserve">        Подпрограмма "Организация муниципального управления"</t>
  </si>
  <si>
    <t>0910000000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</si>
  <si>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</si>
  <si>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</si>
  <si>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</si>
  <si>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</si>
  <si>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1400000000</t>
  </si>
  <si>
    <t>1420000000</t>
  </si>
  <si>
    <t xml:space="preserve">          Реализация мероприятий по профессиональной подготовке и повышению квалификации муниципальных служащих, работников муниципальных учреждений в сфере повышения эффективности бюджетных расходов и управления общественными финансами</t>
  </si>
  <si>
    <t>1420700000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</si>
  <si>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</si>
  <si>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</si>
  <si>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Непрограммные направления деятельности</t>
  </si>
  <si>
    <t>9900000000</t>
  </si>
  <si>
    <t xml:space="preserve">            Иные бюджетные ассигнования</t>
  </si>
  <si>
    <t>800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</si>
  <si>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</si>
  <si>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</si>
  <si>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Осуществление органами местного самоуправления города Воткинска переданных отдельных полномочий</t>
  </si>
  <si>
    <t xml:space="preserve">        Подпрограмма "Архивное дело"</t>
  </si>
  <si>
    <t xml:space="preserve">    Судебная система</t>
  </si>
  <si>
    <t>0105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</si>
  <si>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</si>
  <si>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</si>
  <si>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Подпрограмма  "Организация бюджетного процесса в муниципальном образовании "Город Воткинск"</t>
  </si>
  <si>
    <t>1410000000</t>
  </si>
  <si>
    <t xml:space="preserve">          Реализация установленных полномочий (функций) Управления финансов Администрации города Воткинска</t>
  </si>
  <si>
    <t>1410500000</t>
  </si>
  <si>
    <t xml:space="preserve">          Развитие информационной системы управления финансами в муниципальном образовании "Город Воткинск"</t>
  </si>
  <si>
    <t>1420500000</t>
  </si>
  <si>
    <t xml:space="preserve">    Резервные фонды</t>
  </si>
  <si>
    <t>0111</t>
  </si>
  <si>
    <t xml:space="preserve">    Другие общегосударственные вопросы</t>
  </si>
  <si>
    <t>0113</t>
  </si>
  <si>
    <t>0800000000</t>
  </si>
  <si>
    <t xml:space="preserve">          Внедрение энергоменеджмента</t>
  </si>
  <si>
    <t>0800100000</t>
  </si>
  <si>
    <t>1100000000</t>
  </si>
  <si>
    <t xml:space="preserve">          Создание условий для реализации муниципальных программ</t>
  </si>
  <si>
    <t>1110300000</t>
  </si>
  <si>
    <t>1500000000</t>
  </si>
  <si>
    <t xml:space="preserve">          Эффективное управление и распоряжение земельными ресурсами</t>
  </si>
  <si>
    <t>1500100000</t>
  </si>
  <si>
    <t xml:space="preserve">          Эффективное управление и распоряжение муниципальным имуществом</t>
  </si>
  <si>
    <t>1500200000</t>
  </si>
  <si>
    <t xml:space="preserve">          Содержание Управления муниципального имущества и земельных ресурсов города Воткинска</t>
  </si>
  <si>
    <t>1500300000</t>
  </si>
  <si>
    <t xml:space="preserve">      Программа "Развитие туризма на 2020-2024 годы"</t>
  </si>
  <si>
    <t>1700000000</t>
  </si>
  <si>
    <t xml:space="preserve">          Разработка и проведение мероприятий по маркетинговой и имиджевой политике города</t>
  </si>
  <si>
    <t>1700100000</t>
  </si>
  <si>
    <t xml:space="preserve">          Содействие формированию и продвижению конкурентоспособного туристического продукта. Содействие развитию событийного туризма</t>
  </si>
  <si>
    <t>1700400000</t>
  </si>
  <si>
    <t xml:space="preserve">  Национальная безопасность и правоохранительная деятельность</t>
  </si>
  <si>
    <t>0300</t>
  </si>
  <si>
    <t xml:space="preserve">    Защита населения и территории от чрезвычайных ситуаций природного и техногенного характера, гражданская оборона</t>
  </si>
  <si>
    <t>0309</t>
  </si>
  <si>
    <t>0600000000</t>
  </si>
  <si>
    <t>0610000000</t>
  </si>
  <si>
    <t>0610500000</t>
  </si>
  <si>
    <t xml:space="preserve">            Предоставление субсидий бюджетным, автономным учреждениям и иным некоммерческим организациям</t>
  </si>
  <si>
    <t>600</t>
  </si>
  <si>
    <t>0610600000</t>
  </si>
  <si>
    <t xml:space="preserve">    Другие вопросы в области национальной безопасности и правоохранительной деятельности</t>
  </si>
  <si>
    <t>0314</t>
  </si>
  <si>
    <t>0620000000</t>
  </si>
  <si>
    <t>0620100000</t>
  </si>
  <si>
    <t>0630000000</t>
  </si>
  <si>
    <t xml:space="preserve">          Обеспечение безопасности в местах массового пребывания людей на улицах города</t>
  </si>
  <si>
    <t>0630100000</t>
  </si>
  <si>
    <t>1300000000</t>
  </si>
  <si>
    <t xml:space="preserve">          Формирование у подростков и молодежи мотивации к ведению здорового образа жизни</t>
  </si>
  <si>
    <t>1300400000</t>
  </si>
  <si>
    <t xml:space="preserve">          Информирование населения о последствиях злоупотребления наркотическими средствами</t>
  </si>
  <si>
    <t>1300600000</t>
  </si>
  <si>
    <t>1800000000</t>
  </si>
  <si>
    <t xml:space="preserve">          Создание общественных добровольных формирований по охране правопорядка</t>
  </si>
  <si>
    <t>1800300000</t>
  </si>
  <si>
    <t xml:space="preserve">          Профилактика правонарушений среди несовершеннолетних</t>
  </si>
  <si>
    <t>1800500000</t>
  </si>
  <si>
    <t xml:space="preserve">          Информирование населения о деятельности органов местного самоуправления, правоохранительных органов, организаций и общественных объединений по профилактике и предупреждению правонарушений</t>
  </si>
  <si>
    <t>1800800000</t>
  </si>
  <si>
    <t xml:space="preserve">  Национальная экономика</t>
  </si>
  <si>
    <t>0400</t>
  </si>
  <si>
    <t xml:space="preserve">    Транспорт</t>
  </si>
  <si>
    <t>0408</t>
  </si>
  <si>
    <t>0400000000</t>
  </si>
  <si>
    <t xml:space="preserve">        Подпрограмма "Социальная поддержка старшего поколения, ветеранов и инвалидов, иных категорий граждан"</t>
  </si>
  <si>
    <t>0420000000</t>
  </si>
  <si>
    <t xml:space="preserve">          Пособия и компенсации гражданам и иные социальные выплаты, кроме публичных нормативных обязательств</t>
  </si>
  <si>
    <t>0420100000</t>
  </si>
  <si>
    <t xml:space="preserve">    Дорожное хозяйство (дорожные фонды)</t>
  </si>
  <si>
    <t>0409</t>
  </si>
  <si>
    <t>0700000000</t>
  </si>
  <si>
    <t xml:space="preserve">        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</si>
  <si>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</si>
  <si>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>0750100000</t>
  </si>
  <si>
    <t xml:space="preserve">            Капитальные вложения в объекты государственной (муниципальной) собственности</t>
  </si>
  <si>
    <t>400</t>
  </si>
  <si>
    <t>0750200000</t>
  </si>
  <si>
    <t>0750600000</t>
  </si>
  <si>
    <t>0750700000</t>
  </si>
  <si>
    <t>0751300000</t>
  </si>
  <si>
    <t xml:space="preserve">    Другие вопросы в области национальной экономики</t>
  </si>
  <si>
    <t>0412</t>
  </si>
  <si>
    <t>0500000000</t>
  </si>
  <si>
    <t xml:space="preserve">        Подпрограмма "Создание условий для развития предпринимательства"</t>
  </si>
  <si>
    <t>0520000000</t>
  </si>
  <si>
    <t>0520200000</t>
  </si>
  <si>
    <t xml:space="preserve">        Подпрограмма "Развитие системы социального партнерства, улучшение условий и охраны труда"</t>
  </si>
  <si>
    <t>0550000000</t>
  </si>
  <si>
    <t>0550300000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</si>
  <si>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</si>
  <si>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</si>
  <si>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</si>
  <si>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</si>
  <si>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 xml:space="preserve">        Подпрограмма "Содержание и развитие жилищного хозяйства"</t>
  </si>
  <si>
    <t>0720000000</t>
  </si>
  <si>
    <t>0720300000</t>
  </si>
  <si>
    <t>0720400000</t>
  </si>
  <si>
    <t>0720800000</t>
  </si>
  <si>
    <t>0721100000</t>
  </si>
  <si>
    <t>072F300000</t>
  </si>
  <si>
    <t xml:space="preserve">    Коммунальное хозяйство</t>
  </si>
  <si>
    <t>0502</t>
  </si>
  <si>
    <t xml:space="preserve">        Подпрограмма "Содержание и развитие коммунальной инфраструктуры"</t>
  </si>
  <si>
    <t>0730000000</t>
  </si>
  <si>
    <t>0730600000</t>
  </si>
  <si>
    <t>0730700000</t>
  </si>
  <si>
    <t>0730800000</t>
  </si>
  <si>
    <t>0731200000</t>
  </si>
  <si>
    <t xml:space="preserve">          Федеральный проект "Чистая вода"</t>
  </si>
  <si>
    <t>073G500000</t>
  </si>
  <si>
    <t>0800300000</t>
  </si>
  <si>
    <t xml:space="preserve">          Строительство, реконструкция</t>
  </si>
  <si>
    <t>1110100000</t>
  </si>
  <si>
    <t xml:space="preserve">    Благоустройство</t>
  </si>
  <si>
    <t>0503</t>
  </si>
  <si>
    <t xml:space="preserve">        Подпрограмма "Благоустройство и охрана окружающей среды"</t>
  </si>
  <si>
    <t>0740000000</t>
  </si>
  <si>
    <t>0740100000</t>
  </si>
  <si>
    <t xml:space="preserve">          Организация благоустройства и санитарного содержания, озеленения парков, скверов, санкционированного сбора твердых бытовых отходов, содержание дорог</t>
  </si>
  <si>
    <t>0740200000</t>
  </si>
  <si>
    <t xml:space="preserve">          Организация содержания и благоустройства мест погребения (кладбищ)</t>
  </si>
  <si>
    <t>0740300000</t>
  </si>
  <si>
    <t xml:space="preserve">          Организация наружного освещения</t>
  </si>
  <si>
    <t>0740400000</t>
  </si>
  <si>
    <t xml:space="preserve">          Содержание сетей наружного освещения</t>
  </si>
  <si>
    <t>0740500000</t>
  </si>
  <si>
    <t xml:space="preserve">          Выполнение мероприятий реестра наказов избирателей и реализация проектов инициативного бюджетирования</t>
  </si>
  <si>
    <t>0740600000</t>
  </si>
  <si>
    <t xml:space="preserve">          Проведение городских мероприятий по санитарной очистке и благоустройству территории города</t>
  </si>
  <si>
    <t>0740900000</t>
  </si>
  <si>
    <t xml:space="preserve">          Осуществление муниципального лесного контроля в отношении лесных участков находящихся в муниципальной собственности</t>
  </si>
  <si>
    <t>0741100000</t>
  </si>
  <si>
    <t>0741400000</t>
  </si>
  <si>
    <t>0741500000</t>
  </si>
  <si>
    <t>0800500000</t>
  </si>
  <si>
    <t>1600000000</t>
  </si>
  <si>
    <t xml:space="preserve">          Федеральный проект "Формирование комфортной городской среды"</t>
  </si>
  <si>
    <t>160F200000</t>
  </si>
  <si>
    <t xml:space="preserve">    Другие вопросы в области жилищно-коммунального хозяйства</t>
  </si>
  <si>
    <t>0505</t>
  </si>
  <si>
    <t>0720700000</t>
  </si>
  <si>
    <t xml:space="preserve">        Подпрограмма "Создание условий для реализации муниципальной программы"</t>
  </si>
  <si>
    <t>0760000000</t>
  </si>
  <si>
    <t xml:space="preserve">          Обеспечение деятельности Управления (хозяйственное, материально-техническое)</t>
  </si>
  <si>
    <t>0760100000</t>
  </si>
  <si>
    <t xml:space="preserve">  Образование</t>
  </si>
  <si>
    <t>0700</t>
  </si>
  <si>
    <t xml:space="preserve">    Дошкольное образование</t>
  </si>
  <si>
    <t>0701</t>
  </si>
  <si>
    <t>0100000000</t>
  </si>
  <si>
    <t xml:space="preserve">        Подпрограмма "Развитие дошкольного образования"</t>
  </si>
  <si>
    <t>0110000000</t>
  </si>
  <si>
    <t>0110100000</t>
  </si>
  <si>
    <t xml:space="preserve">        Подпрограмма "Развитие общего образования"</t>
  </si>
  <si>
    <t>0120000000</t>
  </si>
  <si>
    <t>0120200000</t>
  </si>
  <si>
    <t xml:space="preserve">          Федеральный проект "Содействие занятости женщин - создание условий дошкольного образования для детей в возрасте до трех лет"</t>
  </si>
  <si>
    <t>111P200000</t>
  </si>
  <si>
    <t xml:space="preserve">    Общее образование</t>
  </si>
  <si>
    <t>0702</t>
  </si>
  <si>
    <t>0120100000</t>
  </si>
  <si>
    <t xml:space="preserve">        Подпрограмма "Детское и школьное питание"</t>
  </si>
  <si>
    <t>0150000000</t>
  </si>
  <si>
    <t>0150100000</t>
  </si>
  <si>
    <t xml:space="preserve">    Дополнительное образование детей</t>
  </si>
  <si>
    <t>0703</t>
  </si>
  <si>
    <t>0130000000</t>
  </si>
  <si>
    <t xml:space="preserve">          Организация обучения по программам дополнительного образования детей различной направленности</t>
  </si>
  <si>
    <t>0130100000</t>
  </si>
  <si>
    <t xml:space="preserve">          Обеспечение персонифицированного финансирования дополнительного образования детей</t>
  </si>
  <si>
    <t>0130200000</t>
  </si>
  <si>
    <t xml:space="preserve">    Молодёжная политика</t>
  </si>
  <si>
    <t>0707</t>
  </si>
  <si>
    <t xml:space="preserve">        Подпрогамма "Организация отдыха детей в каникулярное время"</t>
  </si>
  <si>
    <t>0160000000</t>
  </si>
  <si>
    <t>0160100000</t>
  </si>
  <si>
    <t xml:space="preserve">          Предоставление частичного возмещения (компенсации) стоимости путевки для детей в загородные детские оздоровительные лагеря</t>
  </si>
  <si>
    <t>0160200000</t>
  </si>
  <si>
    <t xml:space="preserve">            Социальное обеспечение и иные выплаты населению</t>
  </si>
  <si>
    <t>300</t>
  </si>
  <si>
    <t xml:space="preserve">          Организация работы лагерей с дневным пребыванием</t>
  </si>
  <si>
    <t>0160300000</t>
  </si>
  <si>
    <t xml:space="preserve">          Мероприятия по организации временного трудоустройства подростков</t>
  </si>
  <si>
    <t>0160400000</t>
  </si>
  <si>
    <t>0160500000</t>
  </si>
  <si>
    <t>1000000000</t>
  </si>
  <si>
    <t xml:space="preserve">          Патриотическое воспитание и поодготовка молодежи к военной службе</t>
  </si>
  <si>
    <t>1000100000</t>
  </si>
  <si>
    <t xml:space="preserve">          Содействие социализации и эффективной самореализации молодежи</t>
  </si>
  <si>
    <t>1000200000</t>
  </si>
  <si>
    <t>1000300000</t>
  </si>
  <si>
    <t xml:space="preserve">          Оказание услуг (выполнение работ) муниципальными учреждениями в сфере молодежной политики</t>
  </si>
  <si>
    <t>1000400000</t>
  </si>
  <si>
    <t xml:space="preserve">          Уплата налога на имущество организаций, земельного налога</t>
  </si>
  <si>
    <t>1000500000</t>
  </si>
  <si>
    <t xml:space="preserve">    Другие вопросы в области образования</t>
  </si>
  <si>
    <t>0709</t>
  </si>
  <si>
    <t xml:space="preserve">        Подпрограмма"Создание условий для реализации муниципальной программы"</t>
  </si>
  <si>
    <t>0140000000</t>
  </si>
  <si>
    <t>0140100000</t>
  </si>
  <si>
    <t>0140200000</t>
  </si>
  <si>
    <t xml:space="preserve">  Культура, кинематография</t>
  </si>
  <si>
    <t>0800</t>
  </si>
  <si>
    <t xml:space="preserve">    Культура</t>
  </si>
  <si>
    <t>0801</t>
  </si>
  <si>
    <t>0300000000</t>
  </si>
  <si>
    <t>0310000000</t>
  </si>
  <si>
    <t>0310100000</t>
  </si>
  <si>
    <t>0310200000</t>
  </si>
  <si>
    <t>0320000000</t>
  </si>
  <si>
    <t>0320100000</t>
  </si>
  <si>
    <t>0320200000</t>
  </si>
  <si>
    <t>0320300000</t>
  </si>
  <si>
    <t>0330000000</t>
  </si>
  <si>
    <t>0330100000</t>
  </si>
  <si>
    <t>0350000000</t>
  </si>
  <si>
    <t>0350300000</t>
  </si>
  <si>
    <t xml:space="preserve">          Капитальный, текущий ремонт и реконструкция учреждений культуры</t>
  </si>
  <si>
    <t>0350400000</t>
  </si>
  <si>
    <t xml:space="preserve">    Другие вопросы в области культуры, кинематографии</t>
  </si>
  <si>
    <t>0804</t>
  </si>
  <si>
    <t>0350100000</t>
  </si>
  <si>
    <t>0350200000</t>
  </si>
  <si>
    <t>1900000000</t>
  </si>
  <si>
    <t xml:space="preserve">          Проведение мероприятий по популяризации национальных культур и языка, развитие местного народного творчества</t>
  </si>
  <si>
    <t>1900300000</t>
  </si>
  <si>
    <t xml:space="preserve">  Социальная политика</t>
  </si>
  <si>
    <t>1000</t>
  </si>
  <si>
    <t xml:space="preserve">    Пенсионное обеспечение</t>
  </si>
  <si>
    <t>1001</t>
  </si>
  <si>
    <t>0420300000</t>
  </si>
  <si>
    <t xml:space="preserve">    Социальное обеспечение населения</t>
  </si>
  <si>
    <t>1003</t>
  </si>
  <si>
    <t xml:space="preserve">        Подпрограмма "Социальная поддержка семьи и детей"</t>
  </si>
  <si>
    <t>0410000000</t>
  </si>
  <si>
    <t xml:space="preserve">          Организация и проведение мероприятий, направленных на повышение престижа семьи и семейных ценностей</t>
  </si>
  <si>
    <t>0410200000</t>
  </si>
  <si>
    <t xml:space="preserve">          Другие выплаты по социальной помощи</t>
  </si>
  <si>
    <t>0420200000</t>
  </si>
  <si>
    <t xml:space="preserve">    Охрана семьи и детства</t>
  </si>
  <si>
    <t>1004</t>
  </si>
  <si>
    <t>0110200000</t>
  </si>
  <si>
    <t xml:space="preserve">          Устройство детей-сирот и детей, оставшихся без попечения родителей, на воспитание в семьи</t>
  </si>
  <si>
    <t>0410300000</t>
  </si>
  <si>
    <t xml:space="preserve">          Организация опеки и попечительства в отношении несовершеннолетних</t>
  </si>
  <si>
    <t>0410400000</t>
  </si>
  <si>
    <t>0410500000</t>
  </si>
  <si>
    <t xml:space="preserve">          Федеральный проект "Финансовая поддержка семей при рождении детей"</t>
  </si>
  <si>
    <t>041P100000</t>
  </si>
  <si>
    <t xml:space="preserve">        Подпрограмма "Обеспечение жильем отдельных категорий граждан, стимулирование улучшения жилищных условий"</t>
  </si>
  <si>
    <t>0430000000</t>
  </si>
  <si>
    <t>043P100000</t>
  </si>
  <si>
    <t xml:space="preserve">    Другие вопросы в области социальной политики</t>
  </si>
  <si>
    <t>1006</t>
  </si>
  <si>
    <t>1200000000</t>
  </si>
  <si>
    <t xml:space="preserve">          Оказание финасовой поддержки СОНКО</t>
  </si>
  <si>
    <t>1200100000</t>
  </si>
  <si>
    <t xml:space="preserve">  Физическая культура и спорт</t>
  </si>
  <si>
    <t>1100</t>
  </si>
  <si>
    <t xml:space="preserve">    Физическая культура</t>
  </si>
  <si>
    <t>1101</t>
  </si>
  <si>
    <t>0200000000</t>
  </si>
  <si>
    <t>0200200000</t>
  </si>
  <si>
    <t xml:space="preserve">          Организация и обеспечение тренировочного процесса для спортсменов</t>
  </si>
  <si>
    <t>0200300000</t>
  </si>
  <si>
    <t xml:space="preserve">  Обслуживание государственного и муниципального долга</t>
  </si>
  <si>
    <t>1300</t>
  </si>
  <si>
    <t xml:space="preserve">    Обслуживание государственного внутреннего и муниципального долга</t>
  </si>
  <si>
    <t>1301</t>
  </si>
  <si>
    <t xml:space="preserve">          Обслуживание муниципального долга муниципального образования "Город Воткинск"</t>
  </si>
  <si>
    <t>1410400000</t>
  </si>
  <si>
    <t xml:space="preserve">            Обслуживание государственного (муниципального) долга</t>
  </si>
  <si>
    <t>700</t>
  </si>
  <si>
    <t>ИТОГО РАСХОДОВ</t>
  </si>
  <si>
    <t>Наименование</t>
  </si>
  <si>
    <t>Раздел, подраздел</t>
  </si>
  <si>
    <t>Целевая статья</t>
  </si>
  <si>
    <t>Вид расходов</t>
  </si>
  <si>
    <t xml:space="preserve">    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</si>
  <si>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>0920000000</t>
  </si>
  <si>
    <t>0930000000</t>
  </si>
  <si>
    <t xml:space="preserve">        Подпрограмма "Предупреждение, спасение, помощь"</t>
  </si>
  <si>
    <t xml:space="preserve">          Создание условий для безопасного отдыха населения, в т.ч. на водных объектах</t>
  </si>
  <si>
    <t xml:space="preserve">          Оказание муниципальных услуг (работ)</t>
  </si>
  <si>
    <t xml:space="preserve">        Подпрограмма "Пожарная безопасность"</t>
  </si>
  <si>
    <t xml:space="preserve">        Подпрограмма "Построение и развитие аппаратно-программного комплекса "Безопасный город"</t>
  </si>
  <si>
    <t xml:space="preserve">          Строительство и (или) реконструкция объектов транспортной инфраструктуры для реализации инвестиционных проектов</t>
  </si>
  <si>
    <t xml:space="preserve">          Приведение дорог общего пользования в нормативное состояние</t>
  </si>
  <si>
    <t xml:space="preserve">          Проектирование, капитальный ремонт, ремонт автомобильных дорог общего пользования муниципального значения и иных транспортных инженерных сооружений</t>
  </si>
  <si>
    <t xml:space="preserve">          Проведение мероприятий по обеспечению безопасности дорожного движения в соответствии с действующим законодательством Российской Федерации</t>
  </si>
  <si>
    <t xml:space="preserve">          Разработка перспективных, текущих планов по строительству, реконструкции, капитальному ремонту, ремонту и содержанию автомобильных дорог местного значения, транспортных инженерных сооружений в границах города, по развитию перспективных схем развития автомобильных дорог местного значения и объектов дорожного хозяйства</t>
  </si>
  <si>
    <t xml:space="preserve">          Региональный проект "Популяризация предпринимательства в Удмуртской Республике"</t>
  </si>
  <si>
    <t xml:space="preserve">          Улучшение условий и охраны труда в городе</t>
  </si>
  <si>
    <t xml:space="preserve">          Реализация мероприятий по капитальному ремонту жилищного фонда муниципального образования "Город Воткинск"</t>
  </si>
  <si>
    <t xml:space="preserve">          Содержание и ремонт муниципального жилищного фонда</t>
  </si>
  <si>
    <t xml:space="preserve">          Рассмотрение обращений и заявлений граждан, индивидуальных предпринимателей и юридических лиц по вопросам соблюдения требований жилищного законодательства</t>
  </si>
  <si>
    <t xml:space="preserve">          Оказание услуги по начислению, перерасчету платы за наем, ведение и сопровождение базы данных муниципального жилищного фонда</t>
  </si>
  <si>
    <t xml:space="preserve">          Федеральный проект "Обеспечение устойчивого сокращения непригодного для проживания жилищного фонда"</t>
  </si>
  <si>
    <t xml:space="preserve">          Реализация мероприятий в сфере газоснабжения</t>
  </si>
  <si>
    <t xml:space="preserve">          Организация подготовки городского хозяйства к осенне-зимнему периоду</t>
  </si>
  <si>
    <t xml:space="preserve">          Строительство и реконструкция объектов коммунальной инфраструктуры за счет бюджетных средств</t>
  </si>
  <si>
    <t xml:space="preserve">          Строительство и (или) реконструкция объектов коммунальной инфраструктуры для реализации инвестиционных проектов</t>
  </si>
  <si>
    <t xml:space="preserve">    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</si>
  <si>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    Осуществление отдельных государственных полномочий УР по отлову и содержанию безнадзорных животных</t>
  </si>
  <si>
    <t xml:space="preserve">          Оказание ритуальных услуг</t>
  </si>
  <si>
    <t xml:space="preserve">      Программа "Формирование современной городской среды" на территории муниципального образования "Город Воткинск" на 2018 - 2024 годы"</t>
  </si>
  <si>
    <t xml:space="preserve">          Осуществление муниципального жилищного контроля</t>
  </si>
  <si>
    <t xml:space="preserve">          Предоставление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специальных (коррекционных) образовательных учреждениях для обучающихся, воспитанников с отклонениями в развитии (выполнение переданных государственных полномочий Удмуртской Республики)</t>
  </si>
  <si>
    <t xml:space="preserve">          Обеспечение деятельности подведомственных образовательных учреждений для реализации программы "Детское и школьное питание"</t>
  </si>
  <si>
    <t xml:space="preserve">          Федеральный проект "Современная школа"</t>
  </si>
  <si>
    <t>111E100000</t>
  </si>
  <si>
    <t xml:space="preserve">          Обеспечение деятельности подведомственных учреждений за счет средств бюджета города Воткинска (содержание МАУ ДОЛ "Юность")</t>
  </si>
  <si>
    <t xml:space="preserve">          Реализация вариативных программ в сфере отдыха детей и подростков</t>
  </si>
  <si>
    <t xml:space="preserve">          Региональный проект "Социальная активность"</t>
  </si>
  <si>
    <t xml:space="preserve">          Обеспечение деятельности подведомственных учреждений за счет средств бюджета города Воткинска</t>
  </si>
  <si>
    <t xml:space="preserve">          Организация и проведение городских культурно-массовых мероприятий</t>
  </si>
  <si>
    <t xml:space="preserve">          Обеспечение деятельности муниципальных культурно-досуговых учреждений</t>
  </si>
  <si>
    <t xml:space="preserve">        Подпрограмма "Развитие библиотечного дела"</t>
  </si>
  <si>
    <t xml:space="preserve">          Обеспечение деятельности муниципальных библиотек</t>
  </si>
  <si>
    <t xml:space="preserve">          Комплектование библиотечных фондов</t>
  </si>
  <si>
    <t xml:space="preserve">          Создание моделных муниципальных библиотек в рамках реализации регионального проекта "Обеспечение качествено нового уровня развития инфраструктуры культуры "Культурная среда"</t>
  </si>
  <si>
    <t xml:space="preserve">        Подпрограмма "Развитие музейного дела"</t>
  </si>
  <si>
    <t xml:space="preserve">          Обеспечение деятельности муниципальных музеев</t>
  </si>
  <si>
    <t xml:space="preserve">          Обеспечение финансовой работы, по средствам финансирования содержания муниципального казенного учреждения Централизованная бухгалтерия учреждений культуры, спорта и молодежной политики города Воткинска</t>
  </si>
  <si>
    <t xml:space="preserve">          Пенсионное обеспечение</t>
  </si>
  <si>
    <t xml:space="preserve">          Материальная поддержка семей с детьми дошкольного возраста</t>
  </si>
  <si>
    <t xml:space="preserve">          Обеспечение осуществления передаваемых полномочий в соответствии с Законом Удмуртской Республики от 14 марта 2013 года "8-РЗ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</si>
  <si>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 xml:space="preserve">          Организация и проведение мероприятий, направленных на повышение вовлеченности граждан к занятиям физкультурой, ведению ЗОЖ</t>
  </si>
  <si>
    <t>0920500000</t>
  </si>
  <si>
    <t xml:space="preserve">          Содержание на осуществление отдельных государственных полномочий в области регистрации актов гражданского состояния</t>
  </si>
  <si>
    <t>0930300000</t>
  </si>
  <si>
    <t>1110200000</t>
  </si>
  <si>
    <t xml:space="preserve">      Программа "Муниципальное управление на 2020-2024 годы"</t>
  </si>
  <si>
    <t xml:space="preserve">          Создание условий для реализации подпрограммы "Муниципальное управление"</t>
  </si>
  <si>
    <t>0910700000</t>
  </si>
  <si>
    <t xml:space="preserve">      Программа "Управление муниципальными финансами на 2020-2024 годы"</t>
  </si>
  <si>
    <t xml:space="preserve">        Подрограмма "Повышение эффективности бюджетных расходов"</t>
  </si>
  <si>
    <t>0910800000</t>
  </si>
  <si>
    <t xml:space="preserve">          Содержание на осуществление отдельных государственных полномочий в области архивного дела</t>
  </si>
  <si>
    <t xml:space="preserve">      Программа "Содержание и развитие городского хозяйства на 2020-2024 годы"</t>
  </si>
  <si>
    <t>0710000000</t>
  </si>
  <si>
    <t xml:space="preserve">          Внесение изменений в Правила землепользования и застройки муниципального образования "Город Воткинск"</t>
  </si>
  <si>
    <t>0710200000</t>
  </si>
  <si>
    <t xml:space="preserve">      Программа "Энергосбережение и повышение знергетической эффективностина 2020-2024 годы"</t>
  </si>
  <si>
    <t xml:space="preserve">      Программа "Капитальное строительство, реконструкция и капитальный ремонт объектов муниципальной собственности на 2020-2024 годы"</t>
  </si>
  <si>
    <t xml:space="preserve">      Программа "Управление муниципальным имуществом и земельными ресурсами на 2020-2024 годы"</t>
  </si>
  <si>
    <t xml:space="preserve">          Организация привлечения дополнительных сил для осуществления тушения пожаров (загораний) и проведение аварийно-спасательных работ, связанных с ними на объектах государственной/ муниципальной собственности, а также объектов жилого сектора, расположенных на территории муниципального образования "Город Воткинск"</t>
  </si>
  <si>
    <t xml:space="preserve">      Программа "Комплексные меры противодействия злоупотреблению наркотиками и их незаконному обороту на 2020-2024 годы"</t>
  </si>
  <si>
    <t xml:space="preserve">      Программа "Профилактика правонарушений на 2020-2024 годы"</t>
  </si>
  <si>
    <t xml:space="preserve">      Программа "Социальная поддержка населения на 2020-2024 годы"</t>
  </si>
  <si>
    <t xml:space="preserve">      Программа "Создание условий для устойчивого экономического развития на 2020-2024 годы"</t>
  </si>
  <si>
    <t xml:space="preserve">          Реализация мероприятий на объектах организаций, оказывающих услуги теплоснабжения на территории муниципального образования "Город Воткинск"</t>
  </si>
  <si>
    <t xml:space="preserve">          Капитальный ремонт</t>
  </si>
  <si>
    <t xml:space="preserve">          Реализация мероприятий на объектах электросетевых организаций, оказывающих услуги по передаче электрической энергии на территории муниципального образования "Город Воткинск"</t>
  </si>
  <si>
    <t xml:space="preserve">          Организация и проведение государственной экологической экспертизы объектов регионального уровня на территории Удмуртской Республики</t>
  </si>
  <si>
    <t>1110400000</t>
  </si>
  <si>
    <t xml:space="preserve">        Подпрограмма "Создание условий для реализации программы"</t>
  </si>
  <si>
    <t xml:space="preserve">      Программа "Развитие образования и воспитание на 2020-2024 годы"</t>
  </si>
  <si>
    <t xml:space="preserve">          Оказание муниципальной услуги по предоставлению общедоступного и бесплатного дошкольного образования, осуществление присмотра и ухода за детьми</t>
  </si>
  <si>
    <t xml:space="preserve">        Подпрограмма "Развитие системы воспитания и дополнительного образования детей"</t>
  </si>
  <si>
    <t xml:space="preserve">      Программа "Реализация молодежной политики на 2020-2024 годы"</t>
  </si>
  <si>
    <t xml:space="preserve">          Реализация установленных полномочий (функций) Управлением образования Администрации города Воткинска, организация управления муниципальной программой "Развитие образования и воспитание на 2020-2024 годы"</t>
  </si>
  <si>
    <t xml:space="preserve">      Программа "Развитие культуры на 2020-2024 годы"</t>
  </si>
  <si>
    <t xml:space="preserve">        Подпрограмма "Организация досуга и предоставление услуг организаций культуры"</t>
  </si>
  <si>
    <t xml:space="preserve">        Подпрограмма "Сохранение, использование и популяризация объектов культурного наследия"</t>
  </si>
  <si>
    <t>0340000000</t>
  </si>
  <si>
    <t xml:space="preserve">    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</si>
  <si>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>0340200000</t>
  </si>
  <si>
    <t xml:space="preserve">          Реализация установленных полномочий (функций) управления культуры, спорта и молодежной политики Администрации города Воткинска. Организация управления программой "Развитие культуры на 2020-2024 годы"</t>
  </si>
  <si>
    <t xml:space="preserve">      Программа "Гармонизация межнациональных отношений, профилактика терроризма и экстремизма на 2020-2024 годы"</t>
  </si>
  <si>
    <t xml:space="preserve">      Программа "Развитие институтов гражданского общества и поддержки социально ориентированных некомерческих организаций, осуществляющих деятельность на территории муниципального образования "Город Воткинск", на 2020-2024 годы"</t>
  </si>
  <si>
    <t xml:space="preserve">      Программа "Создание условий для развития физической культуры и спорта, формирование здорового образа жизни населения на 2020-2024 годы"</t>
  </si>
  <si>
    <t xml:space="preserve">      Программа "Развитие гражданской обороны, системы предупреждения и ликвидации последствий чрезвычайных ситуаций, реализация мер пожарной безопасности на 2020-2024 годы"</t>
  </si>
  <si>
    <t xml:space="preserve">        Подпрограмма "Территориальное развитие (градостроительство)"</t>
  </si>
  <si>
    <t xml:space="preserve">        Подпрограмма "Государственная регистрации актов гражданского состояния"</t>
  </si>
  <si>
    <t xml:space="preserve">        Подпрограмма "Государственная регистрация актов гражданского состояния"</t>
  </si>
  <si>
    <t>Сумма          (тыс. руб.) утверждено</t>
  </si>
  <si>
    <t>Сумма          (тыс. руб.) уточнено</t>
  </si>
  <si>
    <t>0710600000</t>
  </si>
  <si>
    <t>Оказание муниципальной услуги "Выдача разрешений на установку и эксплуатацию рекламных конструкций на территории муниципального образования"</t>
  </si>
  <si>
    <t>0610300000</t>
  </si>
  <si>
    <t>0620500000</t>
  </si>
  <si>
    <t xml:space="preserve">          Подпрограмма "Предупреждение, спасение, помощь"</t>
  </si>
  <si>
    <t>Техническое обслуживание, содержание и модернизация оборудования единой дежурно-диспетчерской службы</t>
  </si>
  <si>
    <t xml:space="preserve">              Предоставление субсидий бюджетным, автономным учреждениям и иным некоммерческим организациям</t>
  </si>
  <si>
    <t>Повышение уровня пожарной безопасности в жилье, занимаемом многодетными и малообеспеченными семьями, оборудование помещений противопожарными извещателями</t>
  </si>
  <si>
    <t>0420400000</t>
  </si>
  <si>
    <t xml:space="preserve">        Программа "Социальная поддержка населения на 2020-2024 годы"</t>
  </si>
  <si>
    <t xml:space="preserve">          Подпрограмма "Социальная поддержка старшего поколения, ветеранов и инвалидов, иных категорий граждан"</t>
  </si>
  <si>
    <t xml:space="preserve">              Обеспечение условий доступности приоритетных объектов и услуг в приоритетных сферах жизнедеятельности инвалидов и других маломобильных групп населения в соответствии с государственной программой Удмуртской Республики "Доступная среда"</t>
  </si>
  <si>
    <t xml:space="preserve">                  Закупка товаров, работ и услуг для обеспечения государственных (муниципальных) нужд</t>
  </si>
  <si>
    <t>1600400000</t>
  </si>
  <si>
    <t>1600500000</t>
  </si>
  <si>
    <t xml:space="preserve">            Реализация мероприятий по благоустройству общественных территорий</t>
  </si>
  <si>
    <t xml:space="preserve">              Закупка товаров, работ и услуг для обеспечения государственных (муниципальных) нужд</t>
  </si>
  <si>
    <t xml:space="preserve">            Вовлечение граждан, организаций в реализацию мероприятий в сфере формирования комфортной городской среды</t>
  </si>
  <si>
    <t>0130500000</t>
  </si>
  <si>
    <t xml:space="preserve">       Модернизация детских школ искусств</t>
  </si>
  <si>
    <t xml:space="preserve">        Совершенствование и модернизация инфраструктуры объектов спорта</t>
  </si>
  <si>
    <t>0200100000</t>
  </si>
  <si>
    <t>Федеральный проект "Современная школа"</t>
  </si>
  <si>
    <t>111Е100000</t>
  </si>
  <si>
    <t>Модернизация детских щкол искусств</t>
  </si>
  <si>
    <t>011Р200000</t>
  </si>
  <si>
    <t xml:space="preserve">            Федеральный проект "Содействие занятости женщин - создание условий дошкольного образования для детей в возрасте до трех лет"</t>
  </si>
  <si>
    <t xml:space="preserve">            Строительство, реконструкция</t>
  </si>
  <si>
    <t>0705</t>
  </si>
  <si>
    <t xml:space="preserve">      Профессиональная подготовка, переподготовка и повышение квалификации</t>
  </si>
  <si>
    <t xml:space="preserve">        Программа "Развитие образования и воспитание на 2020-2024 годы"</t>
  </si>
  <si>
    <t xml:space="preserve">          Подпрограмма "Развитие дошкольного образования"</t>
  </si>
  <si>
    <t xml:space="preserve">            Оказание муниципальной услуги по предоставлению общедоступного и бесплатного дошкольного образования, осуществление присмотра и ухода за детьми</t>
  </si>
  <si>
    <t xml:space="preserve">          Подпрограмма "Развитие общего образования"</t>
  </si>
  <si>
    <t xml:space="preserve">      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</si>
  <si>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 xml:space="preserve">          Подпрограмма "Развитие системы воспитания и дополнительного образования детей"</t>
  </si>
  <si>
    <t xml:space="preserve">            Организация обучения по программам дополнительного образования детей различной направленности</t>
  </si>
  <si>
    <t>012E300000</t>
  </si>
  <si>
    <t xml:space="preserve">            Федеральный проект "Поддержка семей, имеющих детей"</t>
  </si>
  <si>
    <t xml:space="preserve">              Социальное обеспечение и иные выплаты населению</t>
  </si>
  <si>
    <t>0350500000</t>
  </si>
  <si>
    <t xml:space="preserve">            Мероприятия по развитию учреждений культуры, связанные с обновлением и модернизацией материально-технической базы учреждений, приобретением специального оборудования</t>
  </si>
  <si>
    <t xml:space="preserve">        Программа "Капитальное строительство, реконструкция и капитальный ремонт объектов муниципальной собственности на 2020-2024 годы"</t>
  </si>
  <si>
    <t xml:space="preserve">              Капитальные вложения в объекты государственной (муниципальной) собственности</t>
  </si>
  <si>
    <t>0720100000</t>
  </si>
  <si>
    <t xml:space="preserve">            Организация управления многоквартирными домами, находящимся на территории "Город Воткинск"</t>
  </si>
  <si>
    <t xml:space="preserve">              Иные бюджетные ассигнования</t>
  </si>
  <si>
    <t>0730300000</t>
  </si>
  <si>
    <t>0741600000</t>
  </si>
  <si>
    <t xml:space="preserve">            Оказание муниципальной услуги (работы) "Выдача справки о захоронении"</t>
  </si>
  <si>
    <t>0741700000</t>
  </si>
  <si>
    <t xml:space="preserve">            Оказание муниципальной услуги (работы) "Предоставление земельного участка для погребения умершего"</t>
  </si>
  <si>
    <t>0731000000</t>
  </si>
  <si>
    <t xml:space="preserve">              Содержание автомобильных дорог общего пользования, мостов и иных транспортных инженерных сооружений</t>
  </si>
  <si>
    <t xml:space="preserve">Выполнение функций заказчика по проектированию и строительству объектов коммунальной инфраструктуры </t>
  </si>
  <si>
    <t>0340100000</t>
  </si>
  <si>
    <t xml:space="preserve">    Подпрограмма "Сохранение, использование и популяризация объектов культурного наследия"</t>
  </si>
  <si>
    <t xml:space="preserve">        Закупка товаров, работ и услуг для обеспечения государственных (муниципальных) нужд</t>
  </si>
  <si>
    <t xml:space="preserve">   Мероприятия в области сохранения, использования, популяризации и  охраны объектов культурного наследия, находящихся в муниципальной собственности</t>
  </si>
  <si>
    <t>0107</t>
  </si>
  <si>
    <t xml:space="preserve">    Обеспечение проведения выборов и референдумов</t>
  </si>
  <si>
    <t xml:space="preserve">        Непрограммные направления деятельности</t>
  </si>
  <si>
    <t xml:space="preserve">  Непрограммные направления деятельности</t>
  </si>
  <si>
    <t>Укрепление материально - технической базы</t>
  </si>
  <si>
    <t xml:space="preserve">Приложение №13 к Бюджету муниципального образования «Город Воткинск» на 2020 год и на плановый период 2021 и 2022 годов «Распределение бюджетных ассигнований на 2020 год по разделам, подразделам, целевым статьям, группам (группам и подгруппам) видов  расходов  классификации расходов Бюджета муниципального образования «Город Воткинск»   </t>
  </si>
  <si>
    <t>Приложение №14 к Бюджету муниципального образования «Город Воткинск» на 2020 год на плановый период 2021 и 2022 годов «Распределение бюджетных ассигнований по разделам, подразделам, целевым статьям, группам (группам и подгруппам) видов  расходов  классификации расходов Бюджета муниципального образования «Город Воткинск» на плановый период 2021 и 2022 годов»</t>
  </si>
  <si>
    <t>Сумма            на 2021 год (тыс. руб.) утверждено</t>
  </si>
  <si>
    <t>Сумма              на 2021 год (тыс. руб.) уточнено</t>
  </si>
  <si>
    <t>Сумма            на 2022 год               (тыс. руб.) утверждено</t>
  </si>
  <si>
    <t>Сумма                    на 2022 год (тыс. руб.) уточнено</t>
  </si>
  <si>
    <t xml:space="preserve">              Федеральный проект "Дорожная сеть"</t>
  </si>
  <si>
    <t>075R100000</t>
  </si>
  <si>
    <t xml:space="preserve">              Реализация установленных функций (полномочий) муниципального органа</t>
  </si>
  <si>
    <t>0720200000</t>
  </si>
  <si>
    <t xml:space="preserve">        Реализация регионального проекта "Чистая вода"</t>
  </si>
</sst>
</file>

<file path=xl/styles.xml><?xml version="1.0" encoding="utf-8"?>
<styleSheet xmlns="http://schemas.openxmlformats.org/spreadsheetml/2006/main">
  <numFmts count="1">
    <numFmt numFmtId="164" formatCode="#,##0.0"/>
  </numFmts>
  <fonts count="2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u/>
      <sz val="12"/>
      <color rgb="FF000000"/>
      <name val="Arial"/>
      <family val="2"/>
      <charset val="204"/>
    </font>
    <font>
      <sz val="8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3" fillId="0" borderId="1"/>
    <xf numFmtId="0" fontId="4" fillId="0" borderId="1"/>
    <xf numFmtId="0" fontId="5" fillId="0" borderId="1">
      <alignment horizontal="center" wrapText="1"/>
    </xf>
    <xf numFmtId="0" fontId="6" fillId="0" borderId="1">
      <alignment horizontal="center"/>
    </xf>
    <xf numFmtId="0" fontId="7" fillId="0" borderId="1"/>
    <xf numFmtId="0" fontId="8" fillId="0" borderId="1"/>
    <xf numFmtId="0" fontId="1" fillId="0" borderId="1">
      <alignment horizontal="right"/>
    </xf>
    <xf numFmtId="0" fontId="1" fillId="0" borderId="2">
      <alignment horizontal="center" vertical="center" wrapText="1"/>
    </xf>
    <xf numFmtId="0" fontId="9" fillId="0" borderId="2">
      <alignment vertical="top" wrapText="1"/>
    </xf>
    <xf numFmtId="1" fontId="1" fillId="0" borderId="2">
      <alignment horizontal="center" vertical="top" shrinkToFit="1"/>
    </xf>
    <xf numFmtId="164" fontId="9" fillId="2" borderId="2">
      <alignment horizontal="right" vertical="top" shrinkToFit="1"/>
    </xf>
    <xf numFmtId="164" fontId="9" fillId="3" borderId="2">
      <alignment horizontal="right" vertical="top" shrinkToFit="1"/>
    </xf>
    <xf numFmtId="0" fontId="9" fillId="0" borderId="3">
      <alignment horizontal="right"/>
    </xf>
    <xf numFmtId="164" fontId="9" fillId="2" borderId="3">
      <alignment horizontal="right" vertical="top" shrinkToFit="1"/>
    </xf>
    <xf numFmtId="164" fontId="9" fillId="3" borderId="3">
      <alignment horizontal="right" vertical="top" shrinkToFit="1"/>
    </xf>
    <xf numFmtId="0" fontId="1" fillId="0" borderId="1">
      <alignment horizontal="left" wrapText="1"/>
    </xf>
    <xf numFmtId="0" fontId="11" fillId="0" borderId="0"/>
    <xf numFmtId="0" fontId="11" fillId="0" borderId="0"/>
    <xf numFmtId="0" fontId="11" fillId="0" borderId="0"/>
    <xf numFmtId="0" fontId="8" fillId="0" borderId="1"/>
    <xf numFmtId="0" fontId="8" fillId="0" borderId="1"/>
    <xf numFmtId="0" fontId="10" fillId="4" borderId="1"/>
    <xf numFmtId="0" fontId="10" fillId="0" borderId="1"/>
    <xf numFmtId="4" fontId="9" fillId="2" borderId="3">
      <alignment horizontal="right" vertical="top" shrinkToFit="1"/>
    </xf>
    <xf numFmtId="4" fontId="9" fillId="3" borderId="3">
      <alignment horizontal="right" vertical="top" shrinkToFit="1"/>
    </xf>
    <xf numFmtId="0" fontId="5" fillId="0" borderId="1">
      <alignment horizontal="center"/>
    </xf>
    <xf numFmtId="1" fontId="1" fillId="0" borderId="2">
      <alignment horizontal="left" vertical="top" wrapText="1" indent="2"/>
    </xf>
    <xf numFmtId="4" fontId="9" fillId="2" borderId="2">
      <alignment horizontal="right" vertical="top" shrinkToFit="1"/>
    </xf>
    <xf numFmtId="4" fontId="9" fillId="0" borderId="2">
      <alignment horizontal="right" vertical="top" shrinkToFit="1"/>
    </xf>
    <xf numFmtId="4" fontId="1" fillId="0" borderId="2">
      <alignment horizontal="right" vertical="top" shrinkToFit="1"/>
    </xf>
    <xf numFmtId="4" fontId="9" fillId="3" borderId="2">
      <alignment horizontal="right" vertical="top" shrinkToFit="1"/>
    </xf>
  </cellStyleXfs>
  <cellXfs count="49">
    <xf numFmtId="0" fontId="0" fillId="0" borderId="0" xfId="0"/>
    <xf numFmtId="0" fontId="12" fillId="0" borderId="1" xfId="2" applyNumberFormat="1" applyFont="1" applyFill="1" applyProtection="1"/>
    <xf numFmtId="0" fontId="13" fillId="0" borderId="0" xfId="0" applyFont="1" applyFill="1" applyProtection="1">
      <protection locked="0"/>
    </xf>
    <xf numFmtId="0" fontId="12" fillId="0" borderId="1" xfId="5" applyNumberFormat="1" applyFont="1" applyFill="1" applyProtection="1"/>
    <xf numFmtId="0" fontId="14" fillId="0" borderId="2" xfId="11" applyNumberFormat="1" applyFont="1" applyFill="1" applyProtection="1">
      <alignment horizontal="center" vertical="center" wrapText="1"/>
    </xf>
    <xf numFmtId="0" fontId="16" fillId="0" borderId="0" xfId="0" applyFont="1" applyFill="1" applyProtection="1">
      <protection locked="0"/>
    </xf>
    <xf numFmtId="164" fontId="17" fillId="0" borderId="4" xfId="17" applyNumberFormat="1" applyFont="1" applyFill="1" applyBorder="1" applyProtection="1">
      <alignment horizontal="right" vertical="top" shrinkToFit="1"/>
    </xf>
    <xf numFmtId="0" fontId="15" fillId="0" borderId="1" xfId="0" applyFont="1" applyFill="1" applyBorder="1"/>
    <xf numFmtId="0" fontId="15" fillId="0" borderId="1" xfId="0" applyFont="1" applyBorder="1"/>
    <xf numFmtId="0" fontId="15" fillId="0" borderId="1" xfId="0" applyFont="1" applyFill="1" applyBorder="1" applyAlignment="1">
      <alignment vertical="top"/>
    </xf>
    <xf numFmtId="0" fontId="15" fillId="0" borderId="1" xfId="0" applyFont="1" applyBorder="1" applyAlignment="1">
      <alignment vertical="top"/>
    </xf>
    <xf numFmtId="0" fontId="18" fillId="0" borderId="2" xfId="12" applyNumberFormat="1" applyFont="1" applyFill="1" applyProtection="1">
      <alignment vertical="top" wrapText="1"/>
    </xf>
    <xf numFmtId="1" fontId="18" fillId="0" borderId="2" xfId="13" applyNumberFormat="1" applyFont="1" applyFill="1" applyAlignment="1" applyProtection="1">
      <alignment horizontal="center" vertical="top"/>
    </xf>
    <xf numFmtId="164" fontId="18" fillId="0" borderId="2" xfId="14" applyNumberFormat="1" applyFont="1" applyFill="1" applyAlignment="1" applyProtection="1">
      <alignment horizontal="right" vertical="top"/>
    </xf>
    <xf numFmtId="0" fontId="17" fillId="0" borderId="2" xfId="12" applyNumberFormat="1" applyFont="1" applyFill="1" applyProtection="1">
      <alignment vertical="top" wrapText="1"/>
    </xf>
    <xf numFmtId="1" fontId="17" fillId="0" borderId="2" xfId="13" applyNumberFormat="1" applyFont="1" applyFill="1" applyAlignment="1" applyProtection="1">
      <alignment horizontal="center" vertical="top"/>
    </xf>
    <xf numFmtId="164" fontId="17" fillId="0" borderId="2" xfId="14" applyNumberFormat="1" applyFont="1" applyFill="1" applyAlignment="1" applyProtection="1">
      <alignment horizontal="right" vertical="top"/>
    </xf>
    <xf numFmtId="0" fontId="18" fillId="0" borderId="5" xfId="12" applyNumberFormat="1" applyFont="1" applyFill="1" applyBorder="1" applyProtection="1">
      <alignment vertical="top" wrapText="1"/>
    </xf>
    <xf numFmtId="1" fontId="18" fillId="0" borderId="5" xfId="13" applyNumberFormat="1" applyFont="1" applyFill="1" applyBorder="1" applyAlignment="1" applyProtection="1">
      <alignment horizontal="center" vertical="top"/>
    </xf>
    <xf numFmtId="164" fontId="18" fillId="0" borderId="5" xfId="14" applyNumberFormat="1" applyFont="1" applyFill="1" applyBorder="1" applyAlignment="1" applyProtection="1">
      <alignment horizontal="right" vertical="top"/>
    </xf>
    <xf numFmtId="0" fontId="15" fillId="0" borderId="1" xfId="0" applyFont="1" applyBorder="1" applyAlignment="1">
      <alignment vertical="top" wrapText="1"/>
    </xf>
    <xf numFmtId="49" fontId="18" fillId="0" borderId="2" xfId="13" applyNumberFormat="1" applyFont="1" applyFill="1" applyAlignment="1" applyProtection="1">
      <alignment horizontal="center" vertical="top"/>
    </xf>
    <xf numFmtId="0" fontId="18" fillId="0" borderId="2" xfId="12" applyNumberFormat="1" applyFont="1" applyProtection="1">
      <alignment vertical="top" wrapText="1"/>
    </xf>
    <xf numFmtId="1" fontId="18" fillId="0" borderId="2" xfId="13" applyNumberFormat="1" applyFont="1" applyFill="1" applyProtection="1">
      <alignment horizontal="center" vertical="top" shrinkToFit="1"/>
    </xf>
    <xf numFmtId="0" fontId="18" fillId="5" borderId="2" xfId="12" applyNumberFormat="1" applyFont="1" applyFill="1" applyProtection="1">
      <alignment vertical="top" wrapText="1"/>
    </xf>
    <xf numFmtId="1" fontId="18" fillId="5" borderId="2" xfId="13" applyNumberFormat="1" applyFont="1" applyFill="1" applyAlignment="1" applyProtection="1">
      <alignment horizontal="center" vertical="top"/>
    </xf>
    <xf numFmtId="0" fontId="13" fillId="0" borderId="1" xfId="0" applyFont="1" applyFill="1" applyBorder="1" applyProtection="1">
      <protection locked="0"/>
    </xf>
    <xf numFmtId="0" fontId="16" fillId="0" borderId="1" xfId="0" applyFont="1" applyFill="1" applyBorder="1" applyProtection="1">
      <protection locked="0"/>
    </xf>
    <xf numFmtId="1" fontId="18" fillId="0" borderId="2" xfId="13" applyNumberFormat="1" applyFont="1" applyProtection="1">
      <alignment horizontal="center" vertical="top" shrinkToFit="1"/>
    </xf>
    <xf numFmtId="0" fontId="17" fillId="0" borderId="2" xfId="12" applyNumberFormat="1" applyFont="1" applyProtection="1">
      <alignment vertical="top" wrapText="1"/>
    </xf>
    <xf numFmtId="1" fontId="17" fillId="0" borderId="2" xfId="13" applyNumberFormat="1" applyFont="1" applyProtection="1">
      <alignment horizontal="center" vertical="top" shrinkToFit="1"/>
    </xf>
    <xf numFmtId="0" fontId="0" fillId="0" borderId="1" xfId="0" applyBorder="1"/>
    <xf numFmtId="0" fontId="18" fillId="0" borderId="2" xfId="12" applyNumberFormat="1" applyFont="1" applyFill="1" applyBorder="1" applyAlignment="1" applyProtection="1">
      <alignment vertical="top" wrapText="1"/>
    </xf>
    <xf numFmtId="49" fontId="17" fillId="0" borderId="2" xfId="13" applyNumberFormat="1" applyFont="1" applyFill="1" applyAlignment="1" applyProtection="1">
      <alignment horizontal="center" vertical="top"/>
    </xf>
    <xf numFmtId="164" fontId="18" fillId="5" borderId="2" xfId="14" applyNumberFormat="1" applyFont="1" applyFill="1" applyAlignment="1" applyProtection="1">
      <alignment horizontal="right" vertical="top"/>
    </xf>
    <xf numFmtId="0" fontId="12" fillId="0" borderId="2" xfId="12" applyNumberFormat="1" applyFont="1" applyProtection="1">
      <alignment vertical="top" wrapText="1"/>
    </xf>
    <xf numFmtId="49" fontId="18" fillId="0" borderId="2" xfId="13" applyNumberFormat="1" applyFont="1" applyFill="1" applyProtection="1">
      <alignment horizontal="center" vertical="top" shrinkToFit="1"/>
    </xf>
    <xf numFmtId="49" fontId="20" fillId="0" borderId="2" xfId="13" applyNumberFormat="1" applyFont="1" applyProtection="1">
      <alignment horizontal="center" vertical="top" shrinkToFit="1"/>
    </xf>
    <xf numFmtId="0" fontId="16" fillId="0" borderId="6" xfId="0" applyFont="1" applyFill="1" applyBorder="1" applyAlignment="1" applyProtection="1">
      <alignment horizontal="left" vertical="top"/>
      <protection locked="0"/>
    </xf>
    <xf numFmtId="0" fontId="16" fillId="0" borderId="7" xfId="0" applyFont="1" applyFill="1" applyBorder="1" applyAlignment="1" applyProtection="1">
      <alignment horizontal="left" vertical="top"/>
      <protection locked="0"/>
    </xf>
    <xf numFmtId="0" fontId="16" fillId="0" borderId="8" xfId="0" applyFont="1" applyFill="1" applyBorder="1" applyAlignment="1" applyProtection="1">
      <alignment horizontal="left" vertical="top"/>
      <protection locked="0"/>
    </xf>
    <xf numFmtId="0" fontId="15" fillId="0" borderId="1" xfId="0" applyFont="1" applyBorder="1" applyAlignment="1">
      <alignment horizontal="right"/>
    </xf>
    <xf numFmtId="0" fontId="0" fillId="0" borderId="1" xfId="0" applyFont="1" applyBorder="1" applyAlignment="1"/>
    <xf numFmtId="0" fontId="12" fillId="0" borderId="1" xfId="10" applyNumberFormat="1" applyFont="1" applyFill="1" applyProtection="1">
      <alignment horizontal="right"/>
    </xf>
    <xf numFmtId="0" fontId="12" fillId="0" borderId="1" xfId="10" applyFont="1" applyFill="1">
      <alignment horizontal="right"/>
    </xf>
    <xf numFmtId="0" fontId="15" fillId="0" borderId="1" xfId="0" applyFont="1" applyBorder="1" applyAlignment="1">
      <alignment horizontal="left" vertical="top" wrapText="1"/>
    </xf>
    <xf numFmtId="0" fontId="19" fillId="0" borderId="1" xfId="0" applyNumberFormat="1" applyFont="1" applyBorder="1" applyAlignment="1">
      <alignment horizontal="left" wrapText="1"/>
    </xf>
    <xf numFmtId="0" fontId="15" fillId="0" borderId="1" xfId="0" applyFont="1" applyBorder="1" applyAlignment="1">
      <alignment horizontal="right" vertical="top"/>
    </xf>
    <xf numFmtId="0" fontId="19" fillId="0" borderId="1" xfId="0" applyNumberFormat="1" applyFont="1" applyBorder="1" applyAlignment="1">
      <alignment wrapText="1"/>
    </xf>
  </cellXfs>
  <cellStyles count="35">
    <cellStyle name="br" xfId="22"/>
    <cellStyle name="col" xfId="21"/>
    <cellStyle name="st29" xfId="6"/>
    <cellStyle name="st30" xfId="17"/>
    <cellStyle name="st31" xfId="18"/>
    <cellStyle name="st32" xfId="14"/>
    <cellStyle name="st33" xfId="15"/>
    <cellStyle name="style0" xfId="23"/>
    <cellStyle name="td" xfId="24"/>
    <cellStyle name="tr" xfId="20"/>
    <cellStyle name="xl21" xfId="25"/>
    <cellStyle name="xl22" xfId="11"/>
    <cellStyle name="xl23" xfId="2"/>
    <cellStyle name="xl24" xfId="9"/>
    <cellStyle name="xl25" xfId="26"/>
    <cellStyle name="xl26" xfId="1"/>
    <cellStyle name="xl27" xfId="16"/>
    <cellStyle name="xl28" xfId="27"/>
    <cellStyle name="xl29" xfId="28"/>
    <cellStyle name="xl30" xfId="3"/>
    <cellStyle name="xl31" xfId="29"/>
    <cellStyle name="xl32" xfId="7"/>
    <cellStyle name="xl33" xfId="4"/>
    <cellStyle name="xl34" xfId="8"/>
    <cellStyle name="xl35" xfId="5"/>
    <cellStyle name="xl36" xfId="10"/>
    <cellStyle name="xl37" xfId="19"/>
    <cellStyle name="xl38" xfId="12"/>
    <cellStyle name="xl39" xfId="30"/>
    <cellStyle name="xl40" xfId="13"/>
    <cellStyle name="xl41" xfId="31"/>
    <cellStyle name="xl42" xfId="32"/>
    <cellStyle name="xl43" xfId="33"/>
    <cellStyle name="xl44" xfId="34"/>
    <cellStyle name="Обычный" xfId="0" builtinId="0"/>
  </cellStyles>
  <dxfs count="0"/>
  <tableStyles count="0"/>
  <colors>
    <mruColors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02"/>
  <sheetViews>
    <sheetView showGridLines="0" tabSelected="1" topLeftCell="A458" zoomScaleSheetLayoutView="100" workbookViewId="0">
      <selection activeCell="H193" sqref="H193"/>
    </sheetView>
  </sheetViews>
  <sheetFormatPr defaultColWidth="8.85546875" defaultRowHeight="15.75" outlineLevelRow="5"/>
  <cols>
    <col min="1" max="1" width="51.5703125" style="2" customWidth="1"/>
    <col min="2" max="2" width="6.28515625" style="2" customWidth="1"/>
    <col min="3" max="3" width="11.42578125" style="2" customWidth="1"/>
    <col min="4" max="4" width="5.5703125" style="2" customWidth="1"/>
    <col min="5" max="6" width="11.7109375" style="2" customWidth="1"/>
    <col min="7" max="7" width="13" style="2" customWidth="1"/>
    <col min="8" max="16384" width="8.85546875" style="2"/>
  </cols>
  <sheetData>
    <row r="1" spans="1:6">
      <c r="A1" s="7"/>
      <c r="B1" s="8"/>
      <c r="C1" s="41"/>
      <c r="D1" s="42"/>
      <c r="E1" s="42"/>
      <c r="F1" s="3"/>
    </row>
    <row r="2" spans="1:6" ht="61.9" customHeight="1">
      <c r="A2" s="45" t="s">
        <v>470</v>
      </c>
      <c r="B2" s="45"/>
      <c r="C2" s="45"/>
      <c r="D2" s="45"/>
      <c r="E2" s="45"/>
      <c r="F2" s="45"/>
    </row>
    <row r="3" spans="1:6" ht="15.6" customHeight="1">
      <c r="A3" s="43"/>
      <c r="B3" s="44"/>
      <c r="C3" s="44"/>
      <c r="D3" s="44"/>
      <c r="E3" s="44"/>
      <c r="F3" s="1"/>
    </row>
    <row r="4" spans="1:6" ht="49.9" customHeight="1">
      <c r="A4" s="4" t="s">
        <v>302</v>
      </c>
      <c r="B4" s="4" t="s">
        <v>303</v>
      </c>
      <c r="C4" s="4" t="s">
        <v>304</v>
      </c>
      <c r="D4" s="4" t="s">
        <v>305</v>
      </c>
      <c r="E4" s="4" t="s">
        <v>404</v>
      </c>
      <c r="F4" s="4" t="s">
        <v>405</v>
      </c>
    </row>
    <row r="5" spans="1:6" s="5" customFormat="1">
      <c r="A5" s="14" t="s">
        <v>0</v>
      </c>
      <c r="B5" s="15" t="s">
        <v>1</v>
      </c>
      <c r="C5" s="15"/>
      <c r="D5" s="15"/>
      <c r="E5" s="16">
        <f>E6+E11+E20+E39+E42+E60+E63+E57</f>
        <v>163860.19999999998</v>
      </c>
      <c r="F5" s="16">
        <f>F6+F11+F20+F39+F42+F60+F63+F57</f>
        <v>167066.19999999998</v>
      </c>
    </row>
    <row r="6" spans="1:6" s="5" customFormat="1" ht="42.75" outlineLevel="1">
      <c r="A6" s="14" t="s">
        <v>2</v>
      </c>
      <c r="B6" s="15" t="s">
        <v>3</v>
      </c>
      <c r="C6" s="15"/>
      <c r="D6" s="15"/>
      <c r="E6" s="16">
        <f t="shared" ref="E6:F9" si="0">E7</f>
        <v>3140</v>
      </c>
      <c r="F6" s="16">
        <f t="shared" si="0"/>
        <v>2790.2</v>
      </c>
    </row>
    <row r="7" spans="1:6" ht="30" outlineLevel="2">
      <c r="A7" s="11" t="s">
        <v>360</v>
      </c>
      <c r="B7" s="12" t="s">
        <v>3</v>
      </c>
      <c r="C7" s="12" t="s">
        <v>4</v>
      </c>
      <c r="D7" s="12"/>
      <c r="E7" s="13">
        <f t="shared" si="0"/>
        <v>3140</v>
      </c>
      <c r="F7" s="13">
        <f t="shared" si="0"/>
        <v>2790.2</v>
      </c>
    </row>
    <row r="8" spans="1:6" ht="30" outlineLevel="3">
      <c r="A8" s="11" t="s">
        <v>5</v>
      </c>
      <c r="B8" s="12" t="s">
        <v>3</v>
      </c>
      <c r="C8" s="12" t="s">
        <v>6</v>
      </c>
      <c r="D8" s="12"/>
      <c r="E8" s="13">
        <f t="shared" si="0"/>
        <v>3140</v>
      </c>
      <c r="F8" s="13">
        <f t="shared" si="0"/>
        <v>2790.2</v>
      </c>
    </row>
    <row r="9" spans="1:6" ht="30" outlineLevel="4">
      <c r="A9" s="11" t="s">
        <v>361</v>
      </c>
      <c r="B9" s="12" t="s">
        <v>3</v>
      </c>
      <c r="C9" s="12" t="s">
        <v>362</v>
      </c>
      <c r="D9" s="12"/>
      <c r="E9" s="13">
        <f t="shared" si="0"/>
        <v>3140</v>
      </c>
      <c r="F9" s="13">
        <f t="shared" si="0"/>
        <v>2790.2</v>
      </c>
    </row>
    <row r="10" spans="1:6" ht="75" outlineLevel="5">
      <c r="A10" s="11" t="s">
        <v>7</v>
      </c>
      <c r="B10" s="12" t="s">
        <v>3</v>
      </c>
      <c r="C10" s="12" t="s">
        <v>362</v>
      </c>
      <c r="D10" s="12" t="s">
        <v>8</v>
      </c>
      <c r="E10" s="13">
        <v>3140</v>
      </c>
      <c r="F10" s="13">
        <v>2790.2</v>
      </c>
    </row>
    <row r="11" spans="1:6" s="5" customFormat="1" ht="57" hidden="1" outlineLevel="1">
      <c r="A11" s="14" t="s">
        <v>9</v>
      </c>
      <c r="B11" s="15" t="s">
        <v>10</v>
      </c>
      <c r="C11" s="15"/>
      <c r="D11" s="15"/>
      <c r="E11" s="16">
        <f>E12+E16</f>
        <v>7053.8</v>
      </c>
      <c r="F11" s="16">
        <f>F12+F16</f>
        <v>7053.8</v>
      </c>
    </row>
    <row r="12" spans="1:6" ht="30" hidden="1" outlineLevel="2">
      <c r="A12" s="11" t="s">
        <v>363</v>
      </c>
      <c r="B12" s="12" t="s">
        <v>10</v>
      </c>
      <c r="C12" s="12" t="s">
        <v>11</v>
      </c>
      <c r="D12" s="12"/>
      <c r="E12" s="13">
        <f t="shared" ref="E12:F14" si="1">E13</f>
        <v>3</v>
      </c>
      <c r="F12" s="13">
        <f t="shared" si="1"/>
        <v>3</v>
      </c>
    </row>
    <row r="13" spans="1:6" ht="30" hidden="1" outlineLevel="3">
      <c r="A13" s="11" t="s">
        <v>364</v>
      </c>
      <c r="B13" s="12" t="s">
        <v>10</v>
      </c>
      <c r="C13" s="12" t="s">
        <v>12</v>
      </c>
      <c r="D13" s="12"/>
      <c r="E13" s="13">
        <f t="shared" si="1"/>
        <v>3</v>
      </c>
      <c r="F13" s="13">
        <f t="shared" si="1"/>
        <v>3</v>
      </c>
    </row>
    <row r="14" spans="1:6" ht="76.5" hidden="1" customHeight="1" outlineLevel="4">
      <c r="A14" s="11" t="s">
        <v>13</v>
      </c>
      <c r="B14" s="12" t="s">
        <v>10</v>
      </c>
      <c r="C14" s="12" t="s">
        <v>14</v>
      </c>
      <c r="D14" s="12"/>
      <c r="E14" s="13">
        <f t="shared" si="1"/>
        <v>3</v>
      </c>
      <c r="F14" s="13">
        <f t="shared" si="1"/>
        <v>3</v>
      </c>
    </row>
    <row r="15" spans="1:6" ht="30" hidden="1" outlineLevel="5">
      <c r="A15" s="11" t="s">
        <v>15</v>
      </c>
      <c r="B15" s="12" t="s">
        <v>10</v>
      </c>
      <c r="C15" s="12" t="s">
        <v>14</v>
      </c>
      <c r="D15" s="12" t="s">
        <v>16</v>
      </c>
      <c r="E15" s="13">
        <v>3</v>
      </c>
      <c r="F15" s="13">
        <v>3</v>
      </c>
    </row>
    <row r="16" spans="1:6" hidden="1" outlineLevel="2" collapsed="1">
      <c r="A16" s="11" t="s">
        <v>17</v>
      </c>
      <c r="B16" s="12" t="s">
        <v>10</v>
      </c>
      <c r="C16" s="12" t="s">
        <v>18</v>
      </c>
      <c r="D16" s="12"/>
      <c r="E16" s="13">
        <f>E17+E18+E19</f>
        <v>7050.8</v>
      </c>
      <c r="F16" s="13">
        <f>F17+F18+F19</f>
        <v>7050.8</v>
      </c>
    </row>
    <row r="17" spans="1:6" ht="75" hidden="1" outlineLevel="5">
      <c r="A17" s="11" t="s">
        <v>7</v>
      </c>
      <c r="B17" s="12" t="s">
        <v>10</v>
      </c>
      <c r="C17" s="12" t="s">
        <v>18</v>
      </c>
      <c r="D17" s="12" t="s">
        <v>8</v>
      </c>
      <c r="E17" s="13">
        <v>6665.8</v>
      </c>
      <c r="F17" s="13">
        <v>6665.8</v>
      </c>
    </row>
    <row r="18" spans="1:6" ht="30" hidden="1" outlineLevel="5">
      <c r="A18" s="11" t="s">
        <v>15</v>
      </c>
      <c r="B18" s="12" t="s">
        <v>10</v>
      </c>
      <c r="C18" s="12" t="s">
        <v>18</v>
      </c>
      <c r="D18" s="12" t="s">
        <v>16</v>
      </c>
      <c r="E18" s="13">
        <v>377.4</v>
      </c>
      <c r="F18" s="13">
        <v>377.4</v>
      </c>
    </row>
    <row r="19" spans="1:6" hidden="1" outlineLevel="5">
      <c r="A19" s="11" t="s">
        <v>19</v>
      </c>
      <c r="B19" s="12" t="s">
        <v>10</v>
      </c>
      <c r="C19" s="12" t="s">
        <v>18</v>
      </c>
      <c r="D19" s="12" t="s">
        <v>20</v>
      </c>
      <c r="E19" s="13">
        <v>7.6</v>
      </c>
      <c r="F19" s="13">
        <v>7.6</v>
      </c>
    </row>
    <row r="20" spans="1:6" s="5" customFormat="1" ht="61.5" customHeight="1" outlineLevel="1" collapsed="1">
      <c r="A20" s="14" t="s">
        <v>21</v>
      </c>
      <c r="B20" s="15" t="s">
        <v>22</v>
      </c>
      <c r="C20" s="15"/>
      <c r="D20" s="15"/>
      <c r="E20" s="16">
        <f>E21</f>
        <v>50963.700000000004</v>
      </c>
      <c r="F20" s="16">
        <f>F21</f>
        <v>54344.500000000007</v>
      </c>
    </row>
    <row r="21" spans="1:6" ht="30" outlineLevel="2">
      <c r="A21" s="11" t="s">
        <v>360</v>
      </c>
      <c r="B21" s="12" t="s">
        <v>22</v>
      </c>
      <c r="C21" s="12" t="s">
        <v>4</v>
      </c>
      <c r="D21" s="12"/>
      <c r="E21" s="13">
        <f>E22+E31+E35</f>
        <v>50963.700000000004</v>
      </c>
      <c r="F21" s="13">
        <f>F22+F31+F35</f>
        <v>54344.500000000007</v>
      </c>
    </row>
    <row r="22" spans="1:6" ht="30" outlineLevel="3">
      <c r="A22" s="11" t="s">
        <v>5</v>
      </c>
      <c r="B22" s="12" t="s">
        <v>22</v>
      </c>
      <c r="C22" s="12" t="s">
        <v>6</v>
      </c>
      <c r="D22" s="12"/>
      <c r="E22" s="13">
        <f>E23+E28</f>
        <v>41754.9</v>
      </c>
      <c r="F22" s="13">
        <f>F23+F28</f>
        <v>45428.700000000004</v>
      </c>
    </row>
    <row r="23" spans="1:6" ht="30" outlineLevel="4">
      <c r="A23" s="11" t="s">
        <v>361</v>
      </c>
      <c r="B23" s="12" t="s">
        <v>22</v>
      </c>
      <c r="C23" s="12" t="s">
        <v>362</v>
      </c>
      <c r="D23" s="12"/>
      <c r="E23" s="13">
        <f>E24+E25+E27+E26</f>
        <v>33973.5</v>
      </c>
      <c r="F23" s="13">
        <f>F24+F25+F27+F26</f>
        <v>38092.300000000003</v>
      </c>
    </row>
    <row r="24" spans="1:6" ht="75" outlineLevel="5">
      <c r="A24" s="11" t="s">
        <v>7</v>
      </c>
      <c r="B24" s="12" t="s">
        <v>22</v>
      </c>
      <c r="C24" s="12" t="s">
        <v>362</v>
      </c>
      <c r="D24" s="12" t="s">
        <v>8</v>
      </c>
      <c r="E24" s="13">
        <v>27986</v>
      </c>
      <c r="F24" s="13">
        <v>31549.7</v>
      </c>
    </row>
    <row r="25" spans="1:6" ht="30" outlineLevel="5">
      <c r="A25" s="11" t="s">
        <v>15</v>
      </c>
      <c r="B25" s="12" t="s">
        <v>22</v>
      </c>
      <c r="C25" s="12" t="s">
        <v>362</v>
      </c>
      <c r="D25" s="12" t="s">
        <v>16</v>
      </c>
      <c r="E25" s="13">
        <v>5859.5</v>
      </c>
      <c r="F25" s="13">
        <v>6364.8</v>
      </c>
    </row>
    <row r="26" spans="1:6" ht="30" outlineLevel="5">
      <c r="A26" s="11" t="s">
        <v>206</v>
      </c>
      <c r="B26" s="12" t="s">
        <v>22</v>
      </c>
      <c r="C26" s="12" t="s">
        <v>362</v>
      </c>
      <c r="D26" s="12">
        <v>300</v>
      </c>
      <c r="E26" s="13">
        <v>0</v>
      </c>
      <c r="F26" s="13">
        <v>49.8</v>
      </c>
    </row>
    <row r="27" spans="1:6" hidden="1" outlineLevel="5">
      <c r="A27" s="11" t="s">
        <v>19</v>
      </c>
      <c r="B27" s="12" t="s">
        <v>22</v>
      </c>
      <c r="C27" s="12" t="s">
        <v>362</v>
      </c>
      <c r="D27" s="12" t="s">
        <v>20</v>
      </c>
      <c r="E27" s="13">
        <v>128</v>
      </c>
      <c r="F27" s="13">
        <v>128</v>
      </c>
    </row>
    <row r="28" spans="1:6" ht="48.75" customHeight="1" outlineLevel="4" collapsed="1">
      <c r="A28" s="11" t="s">
        <v>23</v>
      </c>
      <c r="B28" s="12" t="s">
        <v>22</v>
      </c>
      <c r="C28" s="12" t="s">
        <v>365</v>
      </c>
      <c r="D28" s="12"/>
      <c r="E28" s="13">
        <f>E29+E30</f>
        <v>7781.4</v>
      </c>
      <c r="F28" s="13">
        <f>F29+F30</f>
        <v>7336.4</v>
      </c>
    </row>
    <row r="29" spans="1:6" ht="75" outlineLevel="5">
      <c r="A29" s="11" t="s">
        <v>7</v>
      </c>
      <c r="B29" s="12" t="s">
        <v>22</v>
      </c>
      <c r="C29" s="12" t="s">
        <v>365</v>
      </c>
      <c r="D29" s="12" t="s">
        <v>8</v>
      </c>
      <c r="E29" s="13">
        <v>7433.4</v>
      </c>
      <c r="F29" s="13">
        <v>6963.4</v>
      </c>
    </row>
    <row r="30" spans="1:6" ht="30" outlineLevel="5">
      <c r="A30" s="11" t="s">
        <v>15</v>
      </c>
      <c r="B30" s="12" t="s">
        <v>22</v>
      </c>
      <c r="C30" s="12" t="s">
        <v>365</v>
      </c>
      <c r="D30" s="12">
        <v>200</v>
      </c>
      <c r="E30" s="13">
        <v>348</v>
      </c>
      <c r="F30" s="13">
        <v>373</v>
      </c>
    </row>
    <row r="31" spans="1:6" outlineLevel="3">
      <c r="A31" s="11" t="s">
        <v>24</v>
      </c>
      <c r="B31" s="12" t="s">
        <v>22</v>
      </c>
      <c r="C31" s="12" t="s">
        <v>307</v>
      </c>
      <c r="D31" s="12"/>
      <c r="E31" s="13">
        <f>E32</f>
        <v>3953.8</v>
      </c>
      <c r="F31" s="13">
        <f>F32</f>
        <v>3660.8</v>
      </c>
    </row>
    <row r="32" spans="1:6" ht="34.5" customHeight="1" outlineLevel="4">
      <c r="A32" s="11" t="s">
        <v>366</v>
      </c>
      <c r="B32" s="12" t="s">
        <v>22</v>
      </c>
      <c r="C32" s="12" t="s">
        <v>356</v>
      </c>
      <c r="D32" s="12"/>
      <c r="E32" s="13">
        <f>E33+E34</f>
        <v>3953.8</v>
      </c>
      <c r="F32" s="13">
        <f>F33+F34</f>
        <v>3660.8</v>
      </c>
    </row>
    <row r="33" spans="1:6" ht="75" outlineLevel="5">
      <c r="A33" s="11" t="s">
        <v>7</v>
      </c>
      <c r="B33" s="12" t="s">
        <v>22</v>
      </c>
      <c r="C33" s="12" t="s">
        <v>356</v>
      </c>
      <c r="D33" s="12" t="s">
        <v>8</v>
      </c>
      <c r="E33" s="13">
        <v>3488.8</v>
      </c>
      <c r="F33" s="13">
        <v>2998.8</v>
      </c>
    </row>
    <row r="34" spans="1:6" ht="30" outlineLevel="5">
      <c r="A34" s="11" t="s">
        <v>15</v>
      </c>
      <c r="B34" s="12" t="s">
        <v>22</v>
      </c>
      <c r="C34" s="12" t="s">
        <v>356</v>
      </c>
      <c r="D34" s="12" t="s">
        <v>16</v>
      </c>
      <c r="E34" s="13">
        <v>465</v>
      </c>
      <c r="F34" s="13">
        <v>662</v>
      </c>
    </row>
    <row r="35" spans="1:6" ht="30" hidden="1" outlineLevel="4">
      <c r="A35" s="11" t="s">
        <v>402</v>
      </c>
      <c r="B35" s="12" t="s">
        <v>22</v>
      </c>
      <c r="C35" s="12" t="s">
        <v>308</v>
      </c>
      <c r="D35" s="12"/>
      <c r="E35" s="13">
        <f>E36</f>
        <v>5255</v>
      </c>
      <c r="F35" s="13">
        <f>F36</f>
        <v>5255</v>
      </c>
    </row>
    <row r="36" spans="1:6" ht="45" hidden="1" outlineLevel="5">
      <c r="A36" s="11" t="s">
        <v>357</v>
      </c>
      <c r="B36" s="12" t="s">
        <v>22</v>
      </c>
      <c r="C36" s="12" t="s">
        <v>358</v>
      </c>
      <c r="D36" s="12"/>
      <c r="E36" s="13">
        <f>E37+E38</f>
        <v>5255</v>
      </c>
      <c r="F36" s="13">
        <f>F37+F38</f>
        <v>5255</v>
      </c>
    </row>
    <row r="37" spans="1:6" ht="75" hidden="1" outlineLevel="3">
      <c r="A37" s="11" t="s">
        <v>7</v>
      </c>
      <c r="B37" s="12" t="s">
        <v>22</v>
      </c>
      <c r="C37" s="12" t="s">
        <v>358</v>
      </c>
      <c r="D37" s="12" t="s">
        <v>8</v>
      </c>
      <c r="E37" s="13">
        <v>3800.6</v>
      </c>
      <c r="F37" s="13">
        <v>3800.6</v>
      </c>
    </row>
    <row r="38" spans="1:6" ht="30" hidden="1" outlineLevel="4">
      <c r="A38" s="11" t="s">
        <v>15</v>
      </c>
      <c r="B38" s="12" t="s">
        <v>22</v>
      </c>
      <c r="C38" s="12" t="s">
        <v>358</v>
      </c>
      <c r="D38" s="12" t="s">
        <v>16</v>
      </c>
      <c r="E38" s="13">
        <v>1454.4</v>
      </c>
      <c r="F38" s="13">
        <v>1454.4</v>
      </c>
    </row>
    <row r="39" spans="1:6" s="5" customFormat="1" hidden="1" outlineLevel="5">
      <c r="A39" s="14" t="s">
        <v>25</v>
      </c>
      <c r="B39" s="15" t="s">
        <v>26</v>
      </c>
      <c r="C39" s="15"/>
      <c r="D39" s="15"/>
      <c r="E39" s="16">
        <f>E40</f>
        <v>31</v>
      </c>
      <c r="F39" s="16">
        <f>F40</f>
        <v>31</v>
      </c>
    </row>
    <row r="40" spans="1:6" hidden="1" outlineLevel="5">
      <c r="A40" s="11" t="s">
        <v>17</v>
      </c>
      <c r="B40" s="12" t="s">
        <v>26</v>
      </c>
      <c r="C40" s="12" t="s">
        <v>18</v>
      </c>
      <c r="D40" s="12"/>
      <c r="E40" s="13">
        <f>E41</f>
        <v>31</v>
      </c>
      <c r="F40" s="13">
        <f>F41</f>
        <v>31</v>
      </c>
    </row>
    <row r="41" spans="1:6" s="5" customFormat="1" ht="30" hidden="1" outlineLevel="1">
      <c r="A41" s="11" t="s">
        <v>15</v>
      </c>
      <c r="B41" s="12" t="s">
        <v>26</v>
      </c>
      <c r="C41" s="12" t="s">
        <v>18</v>
      </c>
      <c r="D41" s="12" t="s">
        <v>16</v>
      </c>
      <c r="E41" s="13">
        <v>31</v>
      </c>
      <c r="F41" s="13">
        <v>31</v>
      </c>
    </row>
    <row r="42" spans="1:6" s="5" customFormat="1" ht="42.75" hidden="1" outlineLevel="2">
      <c r="A42" s="14" t="s">
        <v>27</v>
      </c>
      <c r="B42" s="15" t="s">
        <v>28</v>
      </c>
      <c r="C42" s="15"/>
      <c r="D42" s="15"/>
      <c r="E42" s="16">
        <f>E43+E54</f>
        <v>9662.2999999999993</v>
      </c>
      <c r="F42" s="16">
        <f>F43+F54</f>
        <v>9662.2999999999993</v>
      </c>
    </row>
    <row r="43" spans="1:6" ht="30" hidden="1" outlineLevel="5">
      <c r="A43" s="11" t="s">
        <v>363</v>
      </c>
      <c r="B43" s="12" t="s">
        <v>28</v>
      </c>
      <c r="C43" s="12" t="s">
        <v>11</v>
      </c>
      <c r="D43" s="12"/>
      <c r="E43" s="13">
        <f>E44+E49</f>
        <v>8026.7</v>
      </c>
      <c r="F43" s="13">
        <f>F44+F49</f>
        <v>8026.7</v>
      </c>
    </row>
    <row r="44" spans="1:6" s="5" customFormat="1" ht="45" hidden="1" outlineLevel="1">
      <c r="A44" s="11" t="s">
        <v>29</v>
      </c>
      <c r="B44" s="12" t="s">
        <v>28</v>
      </c>
      <c r="C44" s="12" t="s">
        <v>30</v>
      </c>
      <c r="D44" s="12"/>
      <c r="E44" s="13">
        <f>E45</f>
        <v>7993.5</v>
      </c>
      <c r="F44" s="13">
        <f>F45</f>
        <v>7993.5</v>
      </c>
    </row>
    <row r="45" spans="1:6" ht="29.45" hidden="1" customHeight="1" outlineLevel="2">
      <c r="A45" s="11" t="s">
        <v>31</v>
      </c>
      <c r="B45" s="12" t="s">
        <v>28</v>
      </c>
      <c r="C45" s="12" t="s">
        <v>32</v>
      </c>
      <c r="D45" s="12"/>
      <c r="E45" s="13">
        <f>E46+E47+E48</f>
        <v>7993.5</v>
      </c>
      <c r="F45" s="13">
        <f>F46+F47+F48</f>
        <v>7993.5</v>
      </c>
    </row>
    <row r="46" spans="1:6" ht="75" hidden="1" outlineLevel="3">
      <c r="A46" s="11" t="s">
        <v>7</v>
      </c>
      <c r="B46" s="12" t="s">
        <v>28</v>
      </c>
      <c r="C46" s="12" t="s">
        <v>32</v>
      </c>
      <c r="D46" s="12" t="s">
        <v>8</v>
      </c>
      <c r="E46" s="13">
        <v>7720.4</v>
      </c>
      <c r="F46" s="13">
        <v>7720.4</v>
      </c>
    </row>
    <row r="47" spans="1:6" ht="30" hidden="1" outlineLevel="4">
      <c r="A47" s="11" t="s">
        <v>15</v>
      </c>
      <c r="B47" s="12" t="s">
        <v>28</v>
      </c>
      <c r="C47" s="12" t="s">
        <v>32</v>
      </c>
      <c r="D47" s="12" t="s">
        <v>16</v>
      </c>
      <c r="E47" s="13">
        <v>273.10000000000002</v>
      </c>
      <c r="F47" s="13">
        <v>273.10000000000002</v>
      </c>
    </row>
    <row r="48" spans="1:6" hidden="1" outlineLevel="5">
      <c r="A48" s="11" t="s">
        <v>19</v>
      </c>
      <c r="B48" s="12" t="s">
        <v>28</v>
      </c>
      <c r="C48" s="12" t="s">
        <v>32</v>
      </c>
      <c r="D48" s="12" t="s">
        <v>20</v>
      </c>
      <c r="E48" s="13">
        <v>0</v>
      </c>
      <c r="F48" s="13">
        <v>0</v>
      </c>
    </row>
    <row r="49" spans="1:6" ht="30" hidden="1" outlineLevel="5">
      <c r="A49" s="11" t="s">
        <v>364</v>
      </c>
      <c r="B49" s="12" t="s">
        <v>28</v>
      </c>
      <c r="C49" s="12" t="s">
        <v>12</v>
      </c>
      <c r="D49" s="12"/>
      <c r="E49" s="13">
        <f>E50+E52</f>
        <v>33.200000000000003</v>
      </c>
      <c r="F49" s="13">
        <f>F50+F52</f>
        <v>33.200000000000003</v>
      </c>
    </row>
    <row r="50" spans="1:6" ht="45" hidden="1" outlineLevel="5">
      <c r="A50" s="11" t="s">
        <v>33</v>
      </c>
      <c r="B50" s="12" t="s">
        <v>28</v>
      </c>
      <c r="C50" s="12" t="s">
        <v>34</v>
      </c>
      <c r="D50" s="12"/>
      <c r="E50" s="13">
        <f>E51</f>
        <v>20</v>
      </c>
      <c r="F50" s="13">
        <f>F51</f>
        <v>20</v>
      </c>
    </row>
    <row r="51" spans="1:6" ht="30" hidden="1" outlineLevel="3">
      <c r="A51" s="11" t="s">
        <v>15</v>
      </c>
      <c r="B51" s="12" t="s">
        <v>28</v>
      </c>
      <c r="C51" s="12" t="s">
        <v>34</v>
      </c>
      <c r="D51" s="12" t="s">
        <v>16</v>
      </c>
      <c r="E51" s="13">
        <v>20</v>
      </c>
      <c r="F51" s="13">
        <v>20</v>
      </c>
    </row>
    <row r="52" spans="1:6" ht="76.5" hidden="1" customHeight="1" outlineLevel="4">
      <c r="A52" s="11" t="s">
        <v>13</v>
      </c>
      <c r="B52" s="12" t="s">
        <v>28</v>
      </c>
      <c r="C52" s="12" t="s">
        <v>14</v>
      </c>
      <c r="D52" s="12"/>
      <c r="E52" s="13">
        <f>E53</f>
        <v>13.2</v>
      </c>
      <c r="F52" s="13">
        <f>F53</f>
        <v>13.2</v>
      </c>
    </row>
    <row r="53" spans="1:6" ht="30" hidden="1" outlineLevel="5">
      <c r="A53" s="11" t="s">
        <v>15</v>
      </c>
      <c r="B53" s="12" t="s">
        <v>28</v>
      </c>
      <c r="C53" s="12" t="s">
        <v>14</v>
      </c>
      <c r="D53" s="12" t="s">
        <v>16</v>
      </c>
      <c r="E53" s="13">
        <v>13.2</v>
      </c>
      <c r="F53" s="13">
        <v>13.2</v>
      </c>
    </row>
    <row r="54" spans="1:6" hidden="1" outlineLevel="4">
      <c r="A54" s="11" t="s">
        <v>17</v>
      </c>
      <c r="B54" s="12" t="s">
        <v>28</v>
      </c>
      <c r="C54" s="12" t="s">
        <v>18</v>
      </c>
      <c r="D54" s="12"/>
      <c r="E54" s="13">
        <f>E55+E56</f>
        <v>1635.6</v>
      </c>
      <c r="F54" s="13">
        <f>F55+F56</f>
        <v>1635.6</v>
      </c>
    </row>
    <row r="55" spans="1:6" ht="75" hidden="1" outlineLevel="5">
      <c r="A55" s="11" t="s">
        <v>7</v>
      </c>
      <c r="B55" s="12" t="s">
        <v>28</v>
      </c>
      <c r="C55" s="12" t="s">
        <v>18</v>
      </c>
      <c r="D55" s="12" t="s">
        <v>8</v>
      </c>
      <c r="E55" s="13">
        <v>1573.6</v>
      </c>
      <c r="F55" s="13">
        <v>1573.6</v>
      </c>
    </row>
    <row r="56" spans="1:6" ht="30" hidden="1" outlineLevel="2" collapsed="1">
      <c r="A56" s="11" t="s">
        <v>15</v>
      </c>
      <c r="B56" s="12" t="s">
        <v>28</v>
      </c>
      <c r="C56" s="12" t="s">
        <v>18</v>
      </c>
      <c r="D56" s="12" t="s">
        <v>16</v>
      </c>
      <c r="E56" s="13">
        <v>62</v>
      </c>
      <c r="F56" s="13">
        <v>62</v>
      </c>
    </row>
    <row r="57" spans="1:6" s="5" customFormat="1" ht="28.5" hidden="1" outlineLevel="2">
      <c r="A57" s="14" t="s">
        <v>466</v>
      </c>
      <c r="B57" s="33" t="s">
        <v>465</v>
      </c>
      <c r="C57" s="15"/>
      <c r="D57" s="15"/>
      <c r="E57" s="16">
        <f>E58</f>
        <v>2151.9</v>
      </c>
      <c r="F57" s="16">
        <f>F58</f>
        <v>2151.9</v>
      </c>
    </row>
    <row r="58" spans="1:6" hidden="1" outlineLevel="2">
      <c r="A58" s="11" t="s">
        <v>467</v>
      </c>
      <c r="B58" s="21" t="s">
        <v>465</v>
      </c>
      <c r="C58" s="12">
        <v>9900000000</v>
      </c>
      <c r="D58" s="12"/>
      <c r="E58" s="13">
        <f>E59</f>
        <v>2151.9</v>
      </c>
      <c r="F58" s="13">
        <f>F59</f>
        <v>2151.9</v>
      </c>
    </row>
    <row r="59" spans="1:6" ht="30" hidden="1" outlineLevel="2">
      <c r="A59" s="11" t="s">
        <v>422</v>
      </c>
      <c r="B59" s="21" t="s">
        <v>465</v>
      </c>
      <c r="C59" s="12">
        <v>9900000000</v>
      </c>
      <c r="D59" s="12">
        <v>200</v>
      </c>
      <c r="E59" s="13">
        <v>2151.9</v>
      </c>
      <c r="F59" s="13">
        <v>2151.9</v>
      </c>
    </row>
    <row r="60" spans="1:6" s="5" customFormat="1" hidden="1" outlineLevel="5">
      <c r="A60" s="14" t="s">
        <v>35</v>
      </c>
      <c r="B60" s="15" t="s">
        <v>36</v>
      </c>
      <c r="C60" s="15"/>
      <c r="D60" s="15"/>
      <c r="E60" s="16">
        <f>E61</f>
        <v>300</v>
      </c>
      <c r="F60" s="16">
        <f>F61</f>
        <v>300</v>
      </c>
    </row>
    <row r="61" spans="1:6" hidden="1" outlineLevel="5">
      <c r="A61" s="11" t="s">
        <v>17</v>
      </c>
      <c r="B61" s="12" t="s">
        <v>36</v>
      </c>
      <c r="C61" s="12" t="s">
        <v>18</v>
      </c>
      <c r="D61" s="12"/>
      <c r="E61" s="13">
        <f>E62</f>
        <v>300</v>
      </c>
      <c r="F61" s="13">
        <f>F62</f>
        <v>300</v>
      </c>
    </row>
    <row r="62" spans="1:6" s="5" customFormat="1" hidden="1" outlineLevel="1">
      <c r="A62" s="11" t="s">
        <v>19</v>
      </c>
      <c r="B62" s="12" t="s">
        <v>36</v>
      </c>
      <c r="C62" s="12" t="s">
        <v>18</v>
      </c>
      <c r="D62" s="12" t="s">
        <v>20</v>
      </c>
      <c r="E62" s="13">
        <v>300</v>
      </c>
      <c r="F62" s="13">
        <v>300</v>
      </c>
    </row>
    <row r="63" spans="1:6" s="5" customFormat="1" outlineLevel="2">
      <c r="A63" s="14" t="s">
        <v>37</v>
      </c>
      <c r="B63" s="15" t="s">
        <v>38</v>
      </c>
      <c r="C63" s="15"/>
      <c r="D63" s="15"/>
      <c r="E63" s="16">
        <f>E64+E70+E73+E77+E81+E85+E95+E100</f>
        <v>90557.5</v>
      </c>
      <c r="F63" s="16">
        <f>F64+F70+F73+F77+F81+F85+F95+F100</f>
        <v>90732.5</v>
      </c>
    </row>
    <row r="64" spans="1:6" ht="30" outlineLevel="5">
      <c r="A64" s="11" t="s">
        <v>367</v>
      </c>
      <c r="B64" s="12" t="s">
        <v>38</v>
      </c>
      <c r="C64" s="12" t="s">
        <v>98</v>
      </c>
      <c r="D64" s="12"/>
      <c r="E64" s="13">
        <f t="shared" ref="E64:F66" si="2">E65</f>
        <v>2476.8000000000002</v>
      </c>
      <c r="F64" s="13">
        <f t="shared" si="2"/>
        <v>2495</v>
      </c>
    </row>
    <row r="65" spans="1:6" s="5" customFormat="1" ht="30" outlineLevel="1">
      <c r="A65" s="11" t="s">
        <v>401</v>
      </c>
      <c r="B65" s="12" t="s">
        <v>38</v>
      </c>
      <c r="C65" s="12" t="s">
        <v>368</v>
      </c>
      <c r="D65" s="12"/>
      <c r="E65" s="13">
        <f>E66+E68</f>
        <v>2476.8000000000002</v>
      </c>
      <c r="F65" s="13">
        <f>F66+F68</f>
        <v>2495</v>
      </c>
    </row>
    <row r="66" spans="1:6" ht="45" outlineLevel="2">
      <c r="A66" s="11" t="s">
        <v>369</v>
      </c>
      <c r="B66" s="12" t="s">
        <v>38</v>
      </c>
      <c r="C66" s="12" t="s">
        <v>370</v>
      </c>
      <c r="D66" s="12"/>
      <c r="E66" s="13">
        <f t="shared" si="2"/>
        <v>2002</v>
      </c>
      <c r="F66" s="13">
        <f t="shared" si="2"/>
        <v>2020.2</v>
      </c>
    </row>
    <row r="67" spans="1:6" ht="30" outlineLevel="4">
      <c r="A67" s="11" t="s">
        <v>15</v>
      </c>
      <c r="B67" s="12" t="s">
        <v>38</v>
      </c>
      <c r="C67" s="12" t="s">
        <v>370</v>
      </c>
      <c r="D67" s="12" t="s">
        <v>16</v>
      </c>
      <c r="E67" s="13">
        <v>2002</v>
      </c>
      <c r="F67" s="13">
        <v>2020.2</v>
      </c>
    </row>
    <row r="68" spans="1:6" ht="45" hidden="1" outlineLevel="4">
      <c r="A68" s="11" t="s">
        <v>407</v>
      </c>
      <c r="B68" s="21" t="s">
        <v>38</v>
      </c>
      <c r="C68" s="21" t="s">
        <v>406</v>
      </c>
      <c r="D68" s="12"/>
      <c r="E68" s="13">
        <f>E69</f>
        <v>474.8</v>
      </c>
      <c r="F68" s="13">
        <f>F69</f>
        <v>474.8</v>
      </c>
    </row>
    <row r="69" spans="1:6" ht="30" hidden="1" outlineLevel="4">
      <c r="A69" s="11" t="s">
        <v>15</v>
      </c>
      <c r="B69" s="21" t="s">
        <v>38</v>
      </c>
      <c r="C69" s="21" t="s">
        <v>406</v>
      </c>
      <c r="D69" s="12">
        <v>200</v>
      </c>
      <c r="E69" s="13">
        <v>474.8</v>
      </c>
      <c r="F69" s="13">
        <v>474.8</v>
      </c>
    </row>
    <row r="70" spans="1:6" ht="30" hidden="1" outlineLevel="5">
      <c r="A70" s="11" t="s">
        <v>371</v>
      </c>
      <c r="B70" s="12" t="s">
        <v>38</v>
      </c>
      <c r="C70" s="12" t="s">
        <v>39</v>
      </c>
      <c r="D70" s="12"/>
      <c r="E70" s="13">
        <f>E71</f>
        <v>439.6</v>
      </c>
      <c r="F70" s="13">
        <f>F71</f>
        <v>439.6</v>
      </c>
    </row>
    <row r="71" spans="1:6" hidden="1" outlineLevel="2">
      <c r="A71" s="11" t="s">
        <v>40</v>
      </c>
      <c r="B71" s="12" t="s">
        <v>38</v>
      </c>
      <c r="C71" s="12" t="s">
        <v>41</v>
      </c>
      <c r="D71" s="12"/>
      <c r="E71" s="13">
        <f>E72</f>
        <v>439.6</v>
      </c>
      <c r="F71" s="13">
        <f>F72</f>
        <v>439.6</v>
      </c>
    </row>
    <row r="72" spans="1:6" ht="30" hidden="1" outlineLevel="3">
      <c r="A72" s="11" t="s">
        <v>15</v>
      </c>
      <c r="B72" s="12" t="s">
        <v>38</v>
      </c>
      <c r="C72" s="12" t="s">
        <v>41</v>
      </c>
      <c r="D72" s="12" t="s">
        <v>16</v>
      </c>
      <c r="E72" s="13">
        <v>439.6</v>
      </c>
      <c r="F72" s="13">
        <v>439.6</v>
      </c>
    </row>
    <row r="73" spans="1:6" ht="30" hidden="1" outlineLevel="4">
      <c r="A73" s="11" t="s">
        <v>360</v>
      </c>
      <c r="B73" s="12" t="s">
        <v>38</v>
      </c>
      <c r="C73" s="12" t="s">
        <v>4</v>
      </c>
      <c r="D73" s="12"/>
      <c r="E73" s="13">
        <f>E74</f>
        <v>472</v>
      </c>
      <c r="F73" s="13">
        <f>F74</f>
        <v>472</v>
      </c>
    </row>
    <row r="74" spans="1:6" ht="30" hidden="1" outlineLevel="2">
      <c r="A74" s="11" t="s">
        <v>5</v>
      </c>
      <c r="B74" s="12" t="s">
        <v>38</v>
      </c>
      <c r="C74" s="12" t="s">
        <v>6</v>
      </c>
      <c r="D74" s="12"/>
      <c r="E74" s="13">
        <f t="shared" ref="E74:F75" si="3">E75</f>
        <v>472</v>
      </c>
      <c r="F74" s="13">
        <f t="shared" si="3"/>
        <v>472</v>
      </c>
    </row>
    <row r="75" spans="1:6" ht="30" hidden="1" outlineLevel="5">
      <c r="A75" s="11" t="s">
        <v>361</v>
      </c>
      <c r="B75" s="12" t="s">
        <v>38</v>
      </c>
      <c r="C75" s="12" t="s">
        <v>362</v>
      </c>
      <c r="D75" s="12"/>
      <c r="E75" s="13">
        <f t="shared" si="3"/>
        <v>472</v>
      </c>
      <c r="F75" s="13">
        <f t="shared" si="3"/>
        <v>472</v>
      </c>
    </row>
    <row r="76" spans="1:6" ht="30" hidden="1" outlineLevel="5">
      <c r="A76" s="11" t="s">
        <v>15</v>
      </c>
      <c r="B76" s="12" t="s">
        <v>38</v>
      </c>
      <c r="C76" s="12" t="s">
        <v>362</v>
      </c>
      <c r="D76" s="12" t="s">
        <v>16</v>
      </c>
      <c r="E76" s="13">
        <v>472</v>
      </c>
      <c r="F76" s="13">
        <v>472</v>
      </c>
    </row>
    <row r="77" spans="1:6" ht="45" outlineLevel="5">
      <c r="A77" s="11" t="s">
        <v>372</v>
      </c>
      <c r="B77" s="12" t="s">
        <v>38</v>
      </c>
      <c r="C77" s="12" t="s">
        <v>42</v>
      </c>
      <c r="D77" s="12"/>
      <c r="E77" s="13">
        <f>E78</f>
        <v>3614.4</v>
      </c>
      <c r="F77" s="13">
        <f>F78</f>
        <v>3771.2000000000003</v>
      </c>
    </row>
    <row r="78" spans="1:6" ht="30" outlineLevel="4">
      <c r="A78" s="11" t="s">
        <v>43</v>
      </c>
      <c r="B78" s="12" t="s">
        <v>38</v>
      </c>
      <c r="C78" s="12" t="s">
        <v>44</v>
      </c>
      <c r="D78" s="12"/>
      <c r="E78" s="13">
        <f>E79+E80</f>
        <v>3614.4</v>
      </c>
      <c r="F78" s="13">
        <f>F79+F80</f>
        <v>3771.2000000000003</v>
      </c>
    </row>
    <row r="79" spans="1:6" ht="75" outlineLevel="5">
      <c r="A79" s="11" t="s">
        <v>7</v>
      </c>
      <c r="B79" s="12" t="s">
        <v>38</v>
      </c>
      <c r="C79" s="12" t="s">
        <v>44</v>
      </c>
      <c r="D79" s="12" t="s">
        <v>8</v>
      </c>
      <c r="E79" s="13">
        <v>3434.4</v>
      </c>
      <c r="F79" s="13">
        <v>3586.3</v>
      </c>
    </row>
    <row r="80" spans="1:6" ht="30" outlineLevel="2">
      <c r="A80" s="11" t="s">
        <v>15</v>
      </c>
      <c r="B80" s="12" t="s">
        <v>38</v>
      </c>
      <c r="C80" s="12">
        <v>1110300000</v>
      </c>
      <c r="D80" s="12" t="s">
        <v>16</v>
      </c>
      <c r="E80" s="13">
        <v>180</v>
      </c>
      <c r="F80" s="13">
        <v>184.9</v>
      </c>
    </row>
    <row r="81" spans="1:6" ht="30" hidden="1" outlineLevel="4">
      <c r="A81" s="11" t="s">
        <v>363</v>
      </c>
      <c r="B81" s="12" t="s">
        <v>38</v>
      </c>
      <c r="C81" s="12" t="s">
        <v>11</v>
      </c>
      <c r="D81" s="12"/>
      <c r="E81" s="13">
        <f t="shared" ref="E81:F83" si="4">E82</f>
        <v>37</v>
      </c>
      <c r="F81" s="13">
        <f t="shared" si="4"/>
        <v>37</v>
      </c>
    </row>
    <row r="82" spans="1:6" ht="30" hidden="1" outlineLevel="5">
      <c r="A82" s="11" t="s">
        <v>364</v>
      </c>
      <c r="B82" s="12" t="s">
        <v>38</v>
      </c>
      <c r="C82" s="12" t="s">
        <v>12</v>
      </c>
      <c r="D82" s="12"/>
      <c r="E82" s="13">
        <f t="shared" si="4"/>
        <v>37</v>
      </c>
      <c r="F82" s="13">
        <f t="shared" si="4"/>
        <v>37</v>
      </c>
    </row>
    <row r="83" spans="1:6" ht="85.5" hidden="1" customHeight="1" outlineLevel="4">
      <c r="A83" s="11" t="s">
        <v>13</v>
      </c>
      <c r="B83" s="12" t="s">
        <v>38</v>
      </c>
      <c r="C83" s="12" t="s">
        <v>14</v>
      </c>
      <c r="D83" s="12"/>
      <c r="E83" s="13">
        <f t="shared" si="4"/>
        <v>37</v>
      </c>
      <c r="F83" s="13">
        <f t="shared" si="4"/>
        <v>37</v>
      </c>
    </row>
    <row r="84" spans="1:6" ht="30" hidden="1" outlineLevel="5">
      <c r="A84" s="11" t="s">
        <v>15</v>
      </c>
      <c r="B84" s="12" t="s">
        <v>38</v>
      </c>
      <c r="C84" s="12" t="s">
        <v>14</v>
      </c>
      <c r="D84" s="12" t="s">
        <v>16</v>
      </c>
      <c r="E84" s="13">
        <v>37</v>
      </c>
      <c r="F84" s="13">
        <v>37</v>
      </c>
    </row>
    <row r="85" spans="1:6" ht="30" customHeight="1" outlineLevel="4" collapsed="1">
      <c r="A85" s="11" t="s">
        <v>373</v>
      </c>
      <c r="B85" s="12" t="s">
        <v>38</v>
      </c>
      <c r="C85" s="12" t="s">
        <v>45</v>
      </c>
      <c r="D85" s="12"/>
      <c r="E85" s="13">
        <f>E86+E88+E91</f>
        <v>81982.899999999994</v>
      </c>
      <c r="F85" s="13">
        <f>F86+F88+F91</f>
        <v>81979.099999999991</v>
      </c>
    </row>
    <row r="86" spans="1:6" ht="30" outlineLevel="5">
      <c r="A86" s="11" t="s">
        <v>46</v>
      </c>
      <c r="B86" s="12" t="s">
        <v>38</v>
      </c>
      <c r="C86" s="12" t="s">
        <v>47</v>
      </c>
      <c r="D86" s="12"/>
      <c r="E86" s="13">
        <f>E87</f>
        <v>617.5</v>
      </c>
      <c r="F86" s="13">
        <f>F87</f>
        <v>613.70000000000005</v>
      </c>
    </row>
    <row r="87" spans="1:6" ht="30" outlineLevel="5">
      <c r="A87" s="11" t="s">
        <v>15</v>
      </c>
      <c r="B87" s="12" t="s">
        <v>38</v>
      </c>
      <c r="C87" s="12" t="s">
        <v>47</v>
      </c>
      <c r="D87" s="12" t="s">
        <v>16</v>
      </c>
      <c r="E87" s="13">
        <v>617.5</v>
      </c>
      <c r="F87" s="13">
        <v>613.70000000000005</v>
      </c>
    </row>
    <row r="88" spans="1:6" ht="30" hidden="1" outlineLevel="5">
      <c r="A88" s="11" t="s">
        <v>48</v>
      </c>
      <c r="B88" s="12" t="s">
        <v>38</v>
      </c>
      <c r="C88" s="12" t="s">
        <v>49</v>
      </c>
      <c r="D88" s="12"/>
      <c r="E88" s="13">
        <f>E89+E90</f>
        <v>75964.099999999991</v>
      </c>
      <c r="F88" s="13">
        <f>F89+F90</f>
        <v>75964.099999999991</v>
      </c>
    </row>
    <row r="89" spans="1:6" ht="30" hidden="1" outlineLevel="2">
      <c r="A89" s="11" t="s">
        <v>15</v>
      </c>
      <c r="B89" s="12" t="s">
        <v>38</v>
      </c>
      <c r="C89" s="12" t="s">
        <v>49</v>
      </c>
      <c r="D89" s="12" t="s">
        <v>16</v>
      </c>
      <c r="E89" s="13">
        <v>4878.7</v>
      </c>
      <c r="F89" s="13">
        <v>4878.7</v>
      </c>
    </row>
    <row r="90" spans="1:6" ht="30" hidden="1" outlineLevel="2">
      <c r="A90" s="32" t="s">
        <v>449</v>
      </c>
      <c r="B90" s="12" t="s">
        <v>38</v>
      </c>
      <c r="C90" s="12" t="s">
        <v>49</v>
      </c>
      <c r="D90" s="12">
        <v>400</v>
      </c>
      <c r="E90" s="13">
        <v>71085.399999999994</v>
      </c>
      <c r="F90" s="13">
        <v>71085.399999999994</v>
      </c>
    </row>
    <row r="91" spans="1:6" ht="30" hidden="1" outlineLevel="4">
      <c r="A91" s="11" t="s">
        <v>50</v>
      </c>
      <c r="B91" s="12" t="s">
        <v>38</v>
      </c>
      <c r="C91" s="12" t="s">
        <v>51</v>
      </c>
      <c r="D91" s="12"/>
      <c r="E91" s="13">
        <f>E92+E93+E94</f>
        <v>5401.3</v>
      </c>
      <c r="F91" s="13">
        <f>F92+F93+F94</f>
        <v>5401.3</v>
      </c>
    </row>
    <row r="92" spans="1:6" ht="75" hidden="1" outlineLevel="5">
      <c r="A92" s="11" t="s">
        <v>7</v>
      </c>
      <c r="B92" s="12" t="s">
        <v>38</v>
      </c>
      <c r="C92" s="12" t="s">
        <v>51</v>
      </c>
      <c r="D92" s="12" t="s">
        <v>8</v>
      </c>
      <c r="E92" s="13">
        <v>5115.7</v>
      </c>
      <c r="F92" s="13">
        <v>5115.7</v>
      </c>
    </row>
    <row r="93" spans="1:6" ht="30" hidden="1" outlineLevel="4">
      <c r="A93" s="11" t="s">
        <v>15</v>
      </c>
      <c r="B93" s="12" t="s">
        <v>38</v>
      </c>
      <c r="C93" s="12" t="s">
        <v>51</v>
      </c>
      <c r="D93" s="12" t="s">
        <v>16</v>
      </c>
      <c r="E93" s="13">
        <v>283.60000000000002</v>
      </c>
      <c r="F93" s="13">
        <v>283.60000000000002</v>
      </c>
    </row>
    <row r="94" spans="1:6" hidden="1" outlineLevel="5">
      <c r="A94" s="11" t="s">
        <v>19</v>
      </c>
      <c r="B94" s="12" t="s">
        <v>38</v>
      </c>
      <c r="C94" s="12" t="s">
        <v>51</v>
      </c>
      <c r="D94" s="12" t="s">
        <v>20</v>
      </c>
      <c r="E94" s="13">
        <v>2</v>
      </c>
      <c r="F94" s="13">
        <v>2</v>
      </c>
    </row>
    <row r="95" spans="1:6" hidden="1" outlineLevel="2" collapsed="1">
      <c r="A95" s="11" t="s">
        <v>52</v>
      </c>
      <c r="B95" s="12" t="s">
        <v>38</v>
      </c>
      <c r="C95" s="12" t="s">
        <v>53</v>
      </c>
      <c r="D95" s="12"/>
      <c r="E95" s="13">
        <f>E96+E98</f>
        <v>168.3</v>
      </c>
      <c r="F95" s="13">
        <f>F96+F98</f>
        <v>168.3</v>
      </c>
    </row>
    <row r="96" spans="1:6" ht="30" hidden="1" outlineLevel="5">
      <c r="A96" s="11" t="s">
        <v>54</v>
      </c>
      <c r="B96" s="12" t="s">
        <v>38</v>
      </c>
      <c r="C96" s="12" t="s">
        <v>55</v>
      </c>
      <c r="D96" s="12"/>
      <c r="E96" s="13">
        <f>E97</f>
        <v>118.3</v>
      </c>
      <c r="F96" s="13">
        <f>F97</f>
        <v>118.3</v>
      </c>
    </row>
    <row r="97" spans="1:6" ht="30" hidden="1" outlineLevel="5">
      <c r="A97" s="11" t="s">
        <v>15</v>
      </c>
      <c r="B97" s="12" t="s">
        <v>38</v>
      </c>
      <c r="C97" s="12" t="s">
        <v>55</v>
      </c>
      <c r="D97" s="12" t="s">
        <v>16</v>
      </c>
      <c r="E97" s="13">
        <v>118.3</v>
      </c>
      <c r="F97" s="13">
        <v>118.3</v>
      </c>
    </row>
    <row r="98" spans="1:6" s="5" customFormat="1" ht="45" hidden="1">
      <c r="A98" s="11" t="s">
        <v>56</v>
      </c>
      <c r="B98" s="12" t="s">
        <v>38</v>
      </c>
      <c r="C98" s="12" t="s">
        <v>57</v>
      </c>
      <c r="D98" s="12"/>
      <c r="E98" s="13">
        <f>E99</f>
        <v>50</v>
      </c>
      <c r="F98" s="13">
        <f>F99</f>
        <v>50</v>
      </c>
    </row>
    <row r="99" spans="1:6" s="5" customFormat="1" ht="30" hidden="1" outlineLevel="1">
      <c r="A99" s="11" t="s">
        <v>15</v>
      </c>
      <c r="B99" s="12" t="s">
        <v>38</v>
      </c>
      <c r="C99" s="12" t="s">
        <v>57</v>
      </c>
      <c r="D99" s="12" t="s">
        <v>16</v>
      </c>
      <c r="E99" s="13">
        <v>50</v>
      </c>
      <c r="F99" s="13">
        <v>50</v>
      </c>
    </row>
    <row r="100" spans="1:6" s="5" customFormat="1" outlineLevel="2">
      <c r="A100" s="11" t="s">
        <v>17</v>
      </c>
      <c r="B100" s="12" t="s">
        <v>38</v>
      </c>
      <c r="C100" s="12" t="s">
        <v>18</v>
      </c>
      <c r="D100" s="12"/>
      <c r="E100" s="13">
        <f>E101+E102</f>
        <v>1366.5</v>
      </c>
      <c r="F100" s="13">
        <f>F101+F102</f>
        <v>1370.3</v>
      </c>
    </row>
    <row r="101" spans="1:6" ht="30" hidden="1" outlineLevel="3">
      <c r="A101" s="11" t="s">
        <v>15</v>
      </c>
      <c r="B101" s="12" t="s">
        <v>38</v>
      </c>
      <c r="C101" s="12" t="s">
        <v>18</v>
      </c>
      <c r="D101" s="12" t="s">
        <v>16</v>
      </c>
      <c r="E101" s="13">
        <v>91</v>
      </c>
      <c r="F101" s="13">
        <v>91</v>
      </c>
    </row>
    <row r="102" spans="1:6" outlineLevel="4">
      <c r="A102" s="11" t="s">
        <v>19</v>
      </c>
      <c r="B102" s="12" t="s">
        <v>38</v>
      </c>
      <c r="C102" s="12" t="s">
        <v>18</v>
      </c>
      <c r="D102" s="12" t="s">
        <v>20</v>
      </c>
      <c r="E102" s="13">
        <v>1275.5</v>
      </c>
      <c r="F102" s="13">
        <v>1279.3</v>
      </c>
    </row>
    <row r="103" spans="1:6" s="5" customFormat="1" ht="28.5" hidden="1" outlineLevel="5">
      <c r="A103" s="14" t="s">
        <v>58</v>
      </c>
      <c r="B103" s="15" t="s">
        <v>59</v>
      </c>
      <c r="C103" s="15"/>
      <c r="D103" s="15"/>
      <c r="E103" s="16">
        <f>E104+E111</f>
        <v>6365.2</v>
      </c>
      <c r="F103" s="16">
        <f>F104+F111</f>
        <v>6365.2</v>
      </c>
    </row>
    <row r="104" spans="1:6" s="5" customFormat="1" ht="42.75" hidden="1" outlineLevel="4">
      <c r="A104" s="14" t="s">
        <v>60</v>
      </c>
      <c r="B104" s="15" t="s">
        <v>61</v>
      </c>
      <c r="C104" s="15"/>
      <c r="D104" s="15"/>
      <c r="E104" s="16">
        <f>E105</f>
        <v>5598.3</v>
      </c>
      <c r="F104" s="16">
        <f>F105</f>
        <v>5598.3</v>
      </c>
    </row>
    <row r="105" spans="1:6" ht="60" hidden="1" outlineLevel="5">
      <c r="A105" s="11" t="s">
        <v>400</v>
      </c>
      <c r="B105" s="12" t="s">
        <v>61</v>
      </c>
      <c r="C105" s="12" t="s">
        <v>62</v>
      </c>
      <c r="D105" s="12"/>
      <c r="E105" s="13">
        <f>E106</f>
        <v>5598.3</v>
      </c>
      <c r="F105" s="13">
        <f>F106</f>
        <v>5598.3</v>
      </c>
    </row>
    <row r="106" spans="1:6" s="5" customFormat="1" ht="28.5" hidden="1" customHeight="1" outlineLevel="1">
      <c r="A106" s="11" t="s">
        <v>309</v>
      </c>
      <c r="B106" s="12" t="s">
        <v>61</v>
      </c>
      <c r="C106" s="12" t="s">
        <v>63</v>
      </c>
      <c r="D106" s="12"/>
      <c r="E106" s="13">
        <f>E107+E109</f>
        <v>5598.3</v>
      </c>
      <c r="F106" s="13">
        <f>F107+F109</f>
        <v>5598.3</v>
      </c>
    </row>
    <row r="107" spans="1:6" s="5" customFormat="1" ht="30" hidden="1" outlineLevel="2">
      <c r="A107" s="11" t="s">
        <v>310</v>
      </c>
      <c r="B107" s="12" t="s">
        <v>61</v>
      </c>
      <c r="C107" s="12" t="s">
        <v>64</v>
      </c>
      <c r="D107" s="12"/>
      <c r="E107" s="13">
        <f>E108</f>
        <v>100</v>
      </c>
      <c r="F107" s="13">
        <f>F108</f>
        <v>100</v>
      </c>
    </row>
    <row r="108" spans="1:6" ht="45" hidden="1" outlineLevel="3">
      <c r="A108" s="11" t="s">
        <v>65</v>
      </c>
      <c r="B108" s="12" t="s">
        <v>61</v>
      </c>
      <c r="C108" s="12" t="s">
        <v>64</v>
      </c>
      <c r="D108" s="12" t="s">
        <v>66</v>
      </c>
      <c r="E108" s="13">
        <v>100</v>
      </c>
      <c r="F108" s="13">
        <v>100</v>
      </c>
    </row>
    <row r="109" spans="1:6" hidden="1" outlineLevel="4">
      <c r="A109" s="11" t="s">
        <v>311</v>
      </c>
      <c r="B109" s="12" t="s">
        <v>61</v>
      </c>
      <c r="C109" s="12" t="s">
        <v>67</v>
      </c>
      <c r="D109" s="12"/>
      <c r="E109" s="13">
        <f>E110</f>
        <v>5498.3</v>
      </c>
      <c r="F109" s="13">
        <f>F110</f>
        <v>5498.3</v>
      </c>
    </row>
    <row r="110" spans="1:6" ht="45" hidden="1" outlineLevel="5">
      <c r="A110" s="11" t="s">
        <v>65</v>
      </c>
      <c r="B110" s="12" t="s">
        <v>61</v>
      </c>
      <c r="C110" s="12" t="s">
        <v>67</v>
      </c>
      <c r="D110" s="12" t="s">
        <v>66</v>
      </c>
      <c r="E110" s="13">
        <v>5498.3</v>
      </c>
      <c r="F110" s="13">
        <v>5498.3</v>
      </c>
    </row>
    <row r="111" spans="1:6" s="5" customFormat="1" ht="42.75" hidden="1" outlineLevel="3" collapsed="1">
      <c r="A111" s="14" t="s">
        <v>68</v>
      </c>
      <c r="B111" s="15" t="s">
        <v>69</v>
      </c>
      <c r="C111" s="15"/>
      <c r="D111" s="15"/>
      <c r="E111" s="16">
        <f>E112+E124+E129</f>
        <v>766.9</v>
      </c>
      <c r="F111" s="16">
        <f>F112+F124+F129</f>
        <v>766.9</v>
      </c>
    </row>
    <row r="112" spans="1:6" ht="60" hidden="1" outlineLevel="4">
      <c r="A112" s="11" t="s">
        <v>400</v>
      </c>
      <c r="B112" s="12" t="s">
        <v>69</v>
      </c>
      <c r="C112" s="12" t="s">
        <v>62</v>
      </c>
      <c r="D112" s="12"/>
      <c r="E112" s="13">
        <f>E116+E121+E113</f>
        <v>581.9</v>
      </c>
      <c r="F112" s="13">
        <f>F116+F121+F113</f>
        <v>581.9</v>
      </c>
    </row>
    <row r="113" spans="1:6" ht="30" hidden="1" outlineLevel="4">
      <c r="A113" s="22" t="s">
        <v>410</v>
      </c>
      <c r="B113" s="12" t="s">
        <v>69</v>
      </c>
      <c r="C113" s="21" t="s">
        <v>63</v>
      </c>
      <c r="D113" s="12"/>
      <c r="E113" s="13">
        <f>E114</f>
        <v>4.5</v>
      </c>
      <c r="F113" s="13">
        <f>F114</f>
        <v>4.5</v>
      </c>
    </row>
    <row r="114" spans="1:6" ht="33" hidden="1" customHeight="1" outlineLevel="4">
      <c r="A114" s="22" t="s">
        <v>411</v>
      </c>
      <c r="B114" s="12" t="s">
        <v>69</v>
      </c>
      <c r="C114" s="21" t="s">
        <v>408</v>
      </c>
      <c r="D114" s="12"/>
      <c r="E114" s="13">
        <f>E115</f>
        <v>4.5</v>
      </c>
      <c r="F114" s="13">
        <f>F115</f>
        <v>4.5</v>
      </c>
    </row>
    <row r="115" spans="1:6" ht="45" hidden="1" outlineLevel="4">
      <c r="A115" s="22" t="s">
        <v>412</v>
      </c>
      <c r="B115" s="12" t="s">
        <v>69</v>
      </c>
      <c r="C115" s="21" t="s">
        <v>408</v>
      </c>
      <c r="D115" s="12">
        <v>600</v>
      </c>
      <c r="E115" s="13">
        <v>4.5</v>
      </c>
      <c r="F115" s="13">
        <v>4.5</v>
      </c>
    </row>
    <row r="116" spans="1:6" hidden="1" outlineLevel="5">
      <c r="A116" s="11" t="s">
        <v>312</v>
      </c>
      <c r="B116" s="12" t="s">
        <v>69</v>
      </c>
      <c r="C116" s="12" t="s">
        <v>70</v>
      </c>
      <c r="D116" s="12"/>
      <c r="E116" s="13">
        <f>E117+E119</f>
        <v>64</v>
      </c>
      <c r="F116" s="13">
        <f>F117+F119</f>
        <v>64</v>
      </c>
    </row>
    <row r="117" spans="1:6" ht="105" hidden="1" outlineLevel="2">
      <c r="A117" s="11" t="s">
        <v>374</v>
      </c>
      <c r="B117" s="12" t="s">
        <v>69</v>
      </c>
      <c r="C117" s="12" t="s">
        <v>71</v>
      </c>
      <c r="D117" s="12"/>
      <c r="E117" s="13">
        <f>E118</f>
        <v>14</v>
      </c>
      <c r="F117" s="13">
        <f>F118</f>
        <v>14</v>
      </c>
    </row>
    <row r="118" spans="1:6" ht="45" hidden="1" outlineLevel="4">
      <c r="A118" s="11" t="s">
        <v>65</v>
      </c>
      <c r="B118" s="12" t="s">
        <v>69</v>
      </c>
      <c r="C118" s="12" t="s">
        <v>71</v>
      </c>
      <c r="D118" s="12" t="s">
        <v>66</v>
      </c>
      <c r="E118" s="13">
        <v>14</v>
      </c>
      <c r="F118" s="13">
        <v>14</v>
      </c>
    </row>
    <row r="119" spans="1:6" ht="60" hidden="1" outlineLevel="4">
      <c r="A119" s="22" t="s">
        <v>413</v>
      </c>
      <c r="B119" s="12" t="s">
        <v>69</v>
      </c>
      <c r="C119" s="21" t="s">
        <v>409</v>
      </c>
      <c r="D119" s="12"/>
      <c r="E119" s="13">
        <f>E120</f>
        <v>50</v>
      </c>
      <c r="F119" s="13">
        <f>F120</f>
        <v>50</v>
      </c>
    </row>
    <row r="120" spans="1:6" ht="45" hidden="1" outlineLevel="4">
      <c r="A120" s="22" t="s">
        <v>412</v>
      </c>
      <c r="B120" s="12" t="s">
        <v>69</v>
      </c>
      <c r="C120" s="21" t="s">
        <v>409</v>
      </c>
      <c r="D120" s="12">
        <v>600</v>
      </c>
      <c r="E120" s="13">
        <v>50</v>
      </c>
      <c r="F120" s="13">
        <v>50</v>
      </c>
    </row>
    <row r="121" spans="1:6" ht="36" hidden="1" customHeight="1" outlineLevel="5">
      <c r="A121" s="11" t="s">
        <v>313</v>
      </c>
      <c r="B121" s="12" t="s">
        <v>69</v>
      </c>
      <c r="C121" s="12" t="s">
        <v>72</v>
      </c>
      <c r="D121" s="12"/>
      <c r="E121" s="13">
        <f>E122</f>
        <v>513.4</v>
      </c>
      <c r="F121" s="13">
        <f>F122</f>
        <v>513.4</v>
      </c>
    </row>
    <row r="122" spans="1:6" ht="30" hidden="1" outlineLevel="4">
      <c r="A122" s="11" t="s">
        <v>73</v>
      </c>
      <c r="B122" s="12" t="s">
        <v>69</v>
      </c>
      <c r="C122" s="12" t="s">
        <v>74</v>
      </c>
      <c r="D122" s="12"/>
      <c r="E122" s="13">
        <f>E123</f>
        <v>513.4</v>
      </c>
      <c r="F122" s="13">
        <f>F123</f>
        <v>513.4</v>
      </c>
    </row>
    <row r="123" spans="1:6" ht="45" hidden="1" outlineLevel="5">
      <c r="A123" s="11" t="s">
        <v>65</v>
      </c>
      <c r="B123" s="12" t="s">
        <v>69</v>
      </c>
      <c r="C123" s="12" t="s">
        <v>74</v>
      </c>
      <c r="D123" s="12" t="s">
        <v>66</v>
      </c>
      <c r="E123" s="13">
        <v>513.4</v>
      </c>
      <c r="F123" s="13">
        <v>513.4</v>
      </c>
    </row>
    <row r="124" spans="1:6" ht="45" hidden="1" outlineLevel="2">
      <c r="A124" s="11" t="s">
        <v>375</v>
      </c>
      <c r="B124" s="12" t="s">
        <v>69</v>
      </c>
      <c r="C124" s="12" t="s">
        <v>75</v>
      </c>
      <c r="D124" s="12"/>
      <c r="E124" s="13">
        <f>E125+E127</f>
        <v>100</v>
      </c>
      <c r="F124" s="13">
        <f>F125+F127</f>
        <v>100</v>
      </c>
    </row>
    <row r="125" spans="1:6" ht="30" hidden="1" outlineLevel="4">
      <c r="A125" s="11" t="s">
        <v>76</v>
      </c>
      <c r="B125" s="12" t="s">
        <v>69</v>
      </c>
      <c r="C125" s="12" t="s">
        <v>77</v>
      </c>
      <c r="D125" s="12"/>
      <c r="E125" s="13">
        <f>E126</f>
        <v>76</v>
      </c>
      <c r="F125" s="13">
        <f>F126</f>
        <v>76</v>
      </c>
    </row>
    <row r="126" spans="1:6" ht="30" hidden="1" outlineLevel="5">
      <c r="A126" s="11" t="s">
        <v>15</v>
      </c>
      <c r="B126" s="12" t="s">
        <v>69</v>
      </c>
      <c r="C126" s="12" t="s">
        <v>77</v>
      </c>
      <c r="D126" s="12" t="s">
        <v>16</v>
      </c>
      <c r="E126" s="13">
        <v>76</v>
      </c>
      <c r="F126" s="13">
        <v>76</v>
      </c>
    </row>
    <row r="127" spans="1:6" ht="30" hidden="1" outlineLevel="4">
      <c r="A127" s="11" t="s">
        <v>78</v>
      </c>
      <c r="B127" s="12" t="s">
        <v>69</v>
      </c>
      <c r="C127" s="12" t="s">
        <v>79</v>
      </c>
      <c r="D127" s="12"/>
      <c r="E127" s="13">
        <f>E128</f>
        <v>24</v>
      </c>
      <c r="F127" s="13">
        <f>F128</f>
        <v>24</v>
      </c>
    </row>
    <row r="128" spans="1:6" ht="30" hidden="1" outlineLevel="5">
      <c r="A128" s="11" t="s">
        <v>15</v>
      </c>
      <c r="B128" s="12" t="s">
        <v>69</v>
      </c>
      <c r="C128" s="12" t="s">
        <v>79</v>
      </c>
      <c r="D128" s="12" t="s">
        <v>16</v>
      </c>
      <c r="E128" s="13">
        <v>24</v>
      </c>
      <c r="F128" s="13">
        <v>24</v>
      </c>
    </row>
    <row r="129" spans="1:6" ht="30" hidden="1" outlineLevel="4">
      <c r="A129" s="11" t="s">
        <v>376</v>
      </c>
      <c r="B129" s="12" t="s">
        <v>69</v>
      </c>
      <c r="C129" s="12" t="s">
        <v>80</v>
      </c>
      <c r="D129" s="12"/>
      <c r="E129" s="13">
        <f>E130+E132+E134</f>
        <v>85</v>
      </c>
      <c r="F129" s="13">
        <f>F130+F132+F134</f>
        <v>85</v>
      </c>
    </row>
    <row r="130" spans="1:6" ht="30" hidden="1" outlineLevel="5">
      <c r="A130" s="11" t="s">
        <v>81</v>
      </c>
      <c r="B130" s="12" t="s">
        <v>69</v>
      </c>
      <c r="C130" s="12" t="s">
        <v>82</v>
      </c>
      <c r="D130" s="12"/>
      <c r="E130" s="13">
        <f>E131</f>
        <v>50</v>
      </c>
      <c r="F130" s="13">
        <f>F131</f>
        <v>50</v>
      </c>
    </row>
    <row r="131" spans="1:6" s="5" customFormat="1" ht="45" hidden="1">
      <c r="A131" s="11" t="s">
        <v>65</v>
      </c>
      <c r="B131" s="12" t="s">
        <v>69</v>
      </c>
      <c r="C131" s="12" t="s">
        <v>82</v>
      </c>
      <c r="D131" s="12" t="s">
        <v>66</v>
      </c>
      <c r="E131" s="13">
        <v>50</v>
      </c>
      <c r="F131" s="13">
        <v>50</v>
      </c>
    </row>
    <row r="132" spans="1:6" s="5" customFormat="1" ht="30" hidden="1" outlineLevel="1">
      <c r="A132" s="11" t="s">
        <v>83</v>
      </c>
      <c r="B132" s="12" t="s">
        <v>69</v>
      </c>
      <c r="C132" s="12" t="s">
        <v>84</v>
      </c>
      <c r="D132" s="12"/>
      <c r="E132" s="13">
        <f>E133</f>
        <v>20</v>
      </c>
      <c r="F132" s="13">
        <f>F133</f>
        <v>20</v>
      </c>
    </row>
    <row r="133" spans="1:6" s="5" customFormat="1" ht="30" hidden="1" outlineLevel="2">
      <c r="A133" s="11" t="s">
        <v>15</v>
      </c>
      <c r="B133" s="12" t="s">
        <v>69</v>
      </c>
      <c r="C133" s="12" t="s">
        <v>84</v>
      </c>
      <c r="D133" s="12" t="s">
        <v>16</v>
      </c>
      <c r="E133" s="13">
        <v>20</v>
      </c>
      <c r="F133" s="13">
        <v>20</v>
      </c>
    </row>
    <row r="134" spans="1:6" ht="65.25" hidden="1" customHeight="1" outlineLevel="3">
      <c r="A134" s="11" t="s">
        <v>85</v>
      </c>
      <c r="B134" s="12" t="s">
        <v>69</v>
      </c>
      <c r="C134" s="12" t="s">
        <v>86</v>
      </c>
      <c r="D134" s="12"/>
      <c r="E134" s="13">
        <f>E135</f>
        <v>15</v>
      </c>
      <c r="F134" s="13">
        <f>F135</f>
        <v>15</v>
      </c>
    </row>
    <row r="135" spans="1:6" ht="30" hidden="1" outlineLevel="4">
      <c r="A135" s="11" t="s">
        <v>15</v>
      </c>
      <c r="B135" s="12" t="s">
        <v>69</v>
      </c>
      <c r="C135" s="12" t="s">
        <v>86</v>
      </c>
      <c r="D135" s="12" t="s">
        <v>16</v>
      </c>
      <c r="E135" s="13">
        <v>15</v>
      </c>
      <c r="F135" s="13">
        <v>15</v>
      </c>
    </row>
    <row r="136" spans="1:6" s="5" customFormat="1" outlineLevel="5">
      <c r="A136" s="14" t="s">
        <v>87</v>
      </c>
      <c r="B136" s="15" t="s">
        <v>88</v>
      </c>
      <c r="C136" s="15"/>
      <c r="D136" s="15"/>
      <c r="E136" s="16">
        <f>E137+E142+E163</f>
        <v>203836.19999999998</v>
      </c>
      <c r="F136" s="16">
        <f>F137+F142+F163</f>
        <v>302749.09999999998</v>
      </c>
    </row>
    <row r="137" spans="1:6" s="5" customFormat="1" outlineLevel="1">
      <c r="A137" s="14" t="s">
        <v>89</v>
      </c>
      <c r="B137" s="15" t="s">
        <v>90</v>
      </c>
      <c r="C137" s="15"/>
      <c r="D137" s="15"/>
      <c r="E137" s="16">
        <f t="shared" ref="E137:F140" si="5">E138</f>
        <v>900</v>
      </c>
      <c r="F137" s="16">
        <f t="shared" si="5"/>
        <v>363.2</v>
      </c>
    </row>
    <row r="138" spans="1:6" s="5" customFormat="1" ht="30" outlineLevel="2">
      <c r="A138" s="11" t="s">
        <v>377</v>
      </c>
      <c r="B138" s="12" t="s">
        <v>90</v>
      </c>
      <c r="C138" s="12" t="s">
        <v>91</v>
      </c>
      <c r="D138" s="12"/>
      <c r="E138" s="13">
        <f t="shared" si="5"/>
        <v>900</v>
      </c>
      <c r="F138" s="13">
        <f t="shared" si="5"/>
        <v>363.2</v>
      </c>
    </row>
    <row r="139" spans="1:6" ht="45" outlineLevel="3">
      <c r="A139" s="11" t="s">
        <v>92</v>
      </c>
      <c r="B139" s="12" t="s">
        <v>90</v>
      </c>
      <c r="C139" s="12" t="s">
        <v>93</v>
      </c>
      <c r="D139" s="12"/>
      <c r="E139" s="13">
        <f t="shared" si="5"/>
        <v>900</v>
      </c>
      <c r="F139" s="13">
        <f t="shared" si="5"/>
        <v>363.2</v>
      </c>
    </row>
    <row r="140" spans="1:6" ht="45" outlineLevel="4">
      <c r="A140" s="11" t="s">
        <v>94</v>
      </c>
      <c r="B140" s="12" t="s">
        <v>90</v>
      </c>
      <c r="C140" s="12" t="s">
        <v>95</v>
      </c>
      <c r="D140" s="12"/>
      <c r="E140" s="13">
        <f t="shared" si="5"/>
        <v>900</v>
      </c>
      <c r="F140" s="13">
        <f t="shared" si="5"/>
        <v>363.2</v>
      </c>
    </row>
    <row r="141" spans="1:6" outlineLevel="5">
      <c r="A141" s="11" t="s">
        <v>19</v>
      </c>
      <c r="B141" s="12" t="s">
        <v>90</v>
      </c>
      <c r="C141" s="12" t="s">
        <v>95</v>
      </c>
      <c r="D141" s="12" t="s">
        <v>20</v>
      </c>
      <c r="E141" s="13">
        <v>900</v>
      </c>
      <c r="F141" s="13">
        <v>363.2</v>
      </c>
    </row>
    <row r="142" spans="1:6" s="5" customFormat="1" outlineLevel="4">
      <c r="A142" s="14" t="s">
        <v>96</v>
      </c>
      <c r="B142" s="15" t="s">
        <v>97</v>
      </c>
      <c r="C142" s="15"/>
      <c r="D142" s="15"/>
      <c r="E142" s="16">
        <f>E147+E143</f>
        <v>202916.19999999998</v>
      </c>
      <c r="F142" s="16">
        <f>F147+F143</f>
        <v>302365.89999999997</v>
      </c>
    </row>
    <row r="143" spans="1:6" s="5" customFormat="1" ht="30" hidden="1" outlineLevel="4">
      <c r="A143" s="11" t="s">
        <v>415</v>
      </c>
      <c r="B143" s="23" t="s">
        <v>97</v>
      </c>
      <c r="C143" s="23" t="s">
        <v>91</v>
      </c>
      <c r="D143" s="23"/>
      <c r="E143" s="13">
        <f t="shared" ref="E143:F145" si="6">E144</f>
        <v>100</v>
      </c>
      <c r="F143" s="13">
        <f t="shared" si="6"/>
        <v>100</v>
      </c>
    </row>
    <row r="144" spans="1:6" s="5" customFormat="1" ht="45" hidden="1" outlineLevel="4">
      <c r="A144" s="11" t="s">
        <v>416</v>
      </c>
      <c r="B144" s="23" t="s">
        <v>97</v>
      </c>
      <c r="C144" s="23" t="s">
        <v>93</v>
      </c>
      <c r="D144" s="23"/>
      <c r="E144" s="13">
        <f t="shared" si="6"/>
        <v>100</v>
      </c>
      <c r="F144" s="13">
        <f t="shared" si="6"/>
        <v>100</v>
      </c>
    </row>
    <row r="145" spans="1:6" s="5" customFormat="1" ht="78.75" hidden="1" customHeight="1" outlineLevel="4">
      <c r="A145" s="11" t="s">
        <v>417</v>
      </c>
      <c r="B145" s="23" t="s">
        <v>97</v>
      </c>
      <c r="C145" s="23" t="s">
        <v>414</v>
      </c>
      <c r="D145" s="23"/>
      <c r="E145" s="13">
        <f t="shared" si="6"/>
        <v>100</v>
      </c>
      <c r="F145" s="13">
        <f t="shared" si="6"/>
        <v>100</v>
      </c>
    </row>
    <row r="146" spans="1:6" s="5" customFormat="1" ht="30" hidden="1" outlineLevel="4">
      <c r="A146" s="11" t="s">
        <v>418</v>
      </c>
      <c r="B146" s="23" t="s">
        <v>97</v>
      </c>
      <c r="C146" s="36" t="s">
        <v>414</v>
      </c>
      <c r="D146" s="23" t="s">
        <v>16</v>
      </c>
      <c r="E146" s="13">
        <v>100</v>
      </c>
      <c r="F146" s="13">
        <v>100</v>
      </c>
    </row>
    <row r="147" spans="1:6" ht="30" outlineLevel="5">
      <c r="A147" s="11" t="s">
        <v>367</v>
      </c>
      <c r="B147" s="12" t="s">
        <v>97</v>
      </c>
      <c r="C147" s="12" t="s">
        <v>98</v>
      </c>
      <c r="D147" s="12"/>
      <c r="E147" s="13">
        <f>E148</f>
        <v>202816.19999999998</v>
      </c>
      <c r="F147" s="13">
        <f>F148</f>
        <v>302265.89999999997</v>
      </c>
    </row>
    <row r="148" spans="1:6" ht="45" outlineLevel="4">
      <c r="A148" s="11" t="s">
        <v>99</v>
      </c>
      <c r="B148" s="12" t="s">
        <v>97</v>
      </c>
      <c r="C148" s="12" t="s">
        <v>100</v>
      </c>
      <c r="D148" s="12"/>
      <c r="E148" s="13">
        <f>E149+E152+E155+E157+E159+E151</f>
        <v>202816.19999999998</v>
      </c>
      <c r="F148" s="13">
        <f>F149+F152+F155+F157+F159+F151+F161</f>
        <v>302265.89999999997</v>
      </c>
    </row>
    <row r="149" spans="1:6" ht="45" outlineLevel="5">
      <c r="A149" s="11" t="s">
        <v>314</v>
      </c>
      <c r="B149" s="12" t="s">
        <v>97</v>
      </c>
      <c r="C149" s="12" t="s">
        <v>101</v>
      </c>
      <c r="D149" s="12"/>
      <c r="E149" s="13">
        <f>E150</f>
        <v>10866.6</v>
      </c>
      <c r="F149" s="13">
        <f>F150</f>
        <v>10810.3</v>
      </c>
    </row>
    <row r="150" spans="1:6" ht="30" outlineLevel="4">
      <c r="A150" s="11" t="s">
        <v>102</v>
      </c>
      <c r="B150" s="12" t="s">
        <v>97</v>
      </c>
      <c r="C150" s="12" t="s">
        <v>101</v>
      </c>
      <c r="D150" s="12" t="s">
        <v>103</v>
      </c>
      <c r="E150" s="13">
        <v>10866.6</v>
      </c>
      <c r="F150" s="13">
        <v>10810.3</v>
      </c>
    </row>
    <row r="151" spans="1:6" ht="45" outlineLevel="4">
      <c r="A151" s="22" t="s">
        <v>459</v>
      </c>
      <c r="B151" s="12" t="s">
        <v>97</v>
      </c>
      <c r="C151" s="12" t="s">
        <v>104</v>
      </c>
      <c r="D151" s="12"/>
      <c r="E151" s="13">
        <f>E153+E154</f>
        <v>17587.3</v>
      </c>
      <c r="F151" s="13">
        <f>F153+F154</f>
        <v>17887.3</v>
      </c>
    </row>
    <row r="152" spans="1:6" ht="30" hidden="1" outlineLevel="5">
      <c r="A152" s="11" t="s">
        <v>315</v>
      </c>
      <c r="B152" s="12" t="s">
        <v>97</v>
      </c>
      <c r="C152" s="12" t="s">
        <v>104</v>
      </c>
      <c r="D152" s="12"/>
      <c r="E152" s="13">
        <v>0</v>
      </c>
      <c r="F152" s="13">
        <v>0</v>
      </c>
    </row>
    <row r="153" spans="1:6" ht="30" outlineLevel="4" collapsed="1">
      <c r="A153" s="11" t="s">
        <v>15</v>
      </c>
      <c r="B153" s="12" t="s">
        <v>97</v>
      </c>
      <c r="C153" s="12" t="s">
        <v>104</v>
      </c>
      <c r="D153" s="12" t="s">
        <v>16</v>
      </c>
      <c r="E153" s="13">
        <v>17587.3</v>
      </c>
      <c r="F153" s="13">
        <v>17887.3</v>
      </c>
    </row>
    <row r="154" spans="1:6" ht="30" hidden="1" outlineLevel="5">
      <c r="A154" s="11" t="s">
        <v>102</v>
      </c>
      <c r="B154" s="12" t="s">
        <v>97</v>
      </c>
      <c r="C154" s="12" t="s">
        <v>104</v>
      </c>
      <c r="D154" s="12" t="s">
        <v>103</v>
      </c>
      <c r="E154" s="13">
        <v>0</v>
      </c>
      <c r="F154" s="13">
        <v>0</v>
      </c>
    </row>
    <row r="155" spans="1:6" s="5" customFormat="1" ht="60" outlineLevel="1" collapsed="1">
      <c r="A155" s="11" t="s">
        <v>316</v>
      </c>
      <c r="B155" s="12" t="s">
        <v>97</v>
      </c>
      <c r="C155" s="12" t="s">
        <v>105</v>
      </c>
      <c r="D155" s="12"/>
      <c r="E155" s="13">
        <f>E156</f>
        <v>170460.4</v>
      </c>
      <c r="F155" s="13">
        <f>F156</f>
        <v>149812.4</v>
      </c>
    </row>
    <row r="156" spans="1:6" s="5" customFormat="1" ht="30" outlineLevel="2">
      <c r="A156" s="11" t="s">
        <v>15</v>
      </c>
      <c r="B156" s="12" t="s">
        <v>97</v>
      </c>
      <c r="C156" s="12" t="s">
        <v>105</v>
      </c>
      <c r="D156" s="12" t="s">
        <v>16</v>
      </c>
      <c r="E156" s="13">
        <v>170460.4</v>
      </c>
      <c r="F156" s="13">
        <v>149812.4</v>
      </c>
    </row>
    <row r="157" spans="1:6" s="5" customFormat="1" ht="60.75" customHeight="1" outlineLevel="3">
      <c r="A157" s="11" t="s">
        <v>317</v>
      </c>
      <c r="B157" s="12" t="s">
        <v>97</v>
      </c>
      <c r="C157" s="12" t="s">
        <v>106</v>
      </c>
      <c r="D157" s="12"/>
      <c r="E157" s="13">
        <f>E158</f>
        <v>3901.4</v>
      </c>
      <c r="F157" s="13">
        <f>F158</f>
        <v>3401.4</v>
      </c>
    </row>
    <row r="158" spans="1:6" ht="30" outlineLevel="4">
      <c r="A158" s="11" t="s">
        <v>15</v>
      </c>
      <c r="B158" s="12" t="s">
        <v>97</v>
      </c>
      <c r="C158" s="12" t="s">
        <v>106</v>
      </c>
      <c r="D158" s="12" t="s">
        <v>16</v>
      </c>
      <c r="E158" s="13">
        <v>3901.4</v>
      </c>
      <c r="F158" s="13">
        <v>3401.4</v>
      </c>
    </row>
    <row r="159" spans="1:6" ht="105" hidden="1" outlineLevel="5">
      <c r="A159" s="11" t="s">
        <v>318</v>
      </c>
      <c r="B159" s="12" t="s">
        <v>97</v>
      </c>
      <c r="C159" s="12" t="s">
        <v>107</v>
      </c>
      <c r="D159" s="12"/>
      <c r="E159" s="13">
        <f>E160</f>
        <v>0.5</v>
      </c>
      <c r="F159" s="13">
        <f>F160</f>
        <v>0.5</v>
      </c>
    </row>
    <row r="160" spans="1:6" ht="30" hidden="1" outlineLevel="3">
      <c r="A160" s="11" t="s">
        <v>15</v>
      </c>
      <c r="B160" s="12" t="s">
        <v>97</v>
      </c>
      <c r="C160" s="12" t="s">
        <v>107</v>
      </c>
      <c r="D160" s="12" t="s">
        <v>16</v>
      </c>
      <c r="E160" s="13">
        <v>0.5</v>
      </c>
      <c r="F160" s="13">
        <v>0.5</v>
      </c>
    </row>
    <row r="161" spans="1:6" outlineLevel="3">
      <c r="A161" s="35" t="s">
        <v>476</v>
      </c>
      <c r="B161" s="21" t="s">
        <v>97</v>
      </c>
      <c r="C161" s="37" t="s">
        <v>477</v>
      </c>
      <c r="D161" s="21"/>
      <c r="E161" s="13">
        <f>E162</f>
        <v>0</v>
      </c>
      <c r="F161" s="13">
        <f>F162</f>
        <v>120354</v>
      </c>
    </row>
    <row r="162" spans="1:6" ht="30" outlineLevel="3">
      <c r="A162" s="11" t="s">
        <v>15</v>
      </c>
      <c r="B162" s="21" t="s">
        <v>97</v>
      </c>
      <c r="C162" s="37" t="s">
        <v>477</v>
      </c>
      <c r="D162" s="12">
        <v>200</v>
      </c>
      <c r="E162" s="13">
        <v>0</v>
      </c>
      <c r="F162" s="13">
        <v>120354</v>
      </c>
    </row>
    <row r="163" spans="1:6" s="5" customFormat="1" ht="18" hidden="1" customHeight="1" outlineLevel="4">
      <c r="A163" s="14" t="s">
        <v>108</v>
      </c>
      <c r="B163" s="15" t="s">
        <v>109</v>
      </c>
      <c r="C163" s="15"/>
      <c r="D163" s="15"/>
      <c r="E163" s="16">
        <f>E164</f>
        <v>20</v>
      </c>
      <c r="F163" s="16">
        <f>F164</f>
        <v>20</v>
      </c>
    </row>
    <row r="164" spans="1:6" ht="30" hidden="1" outlineLevel="5">
      <c r="A164" s="11" t="s">
        <v>378</v>
      </c>
      <c r="B164" s="12" t="s">
        <v>109</v>
      </c>
      <c r="C164" s="12" t="s">
        <v>110</v>
      </c>
      <c r="D164" s="12"/>
      <c r="E164" s="13">
        <f>E165+E168</f>
        <v>20</v>
      </c>
      <c r="F164" s="13">
        <f>F165+F168</f>
        <v>20</v>
      </c>
    </row>
    <row r="165" spans="1:6" s="5" customFormat="1" ht="30" hidden="1">
      <c r="A165" s="11" t="s">
        <v>111</v>
      </c>
      <c r="B165" s="12" t="s">
        <v>109</v>
      </c>
      <c r="C165" s="12" t="s">
        <v>112</v>
      </c>
      <c r="D165" s="12"/>
      <c r="E165" s="13">
        <f>E166</f>
        <v>10</v>
      </c>
      <c r="F165" s="13">
        <f>F166</f>
        <v>10</v>
      </c>
    </row>
    <row r="166" spans="1:6" s="5" customFormat="1" ht="30" hidden="1" outlineLevel="1">
      <c r="A166" s="11" t="s">
        <v>319</v>
      </c>
      <c r="B166" s="12" t="s">
        <v>109</v>
      </c>
      <c r="C166" s="12" t="s">
        <v>113</v>
      </c>
      <c r="D166" s="12"/>
      <c r="E166" s="13">
        <f>E167</f>
        <v>10</v>
      </c>
      <c r="F166" s="13">
        <f>F167</f>
        <v>10</v>
      </c>
    </row>
    <row r="167" spans="1:6" s="5" customFormat="1" ht="30" hidden="1" outlineLevel="2">
      <c r="A167" s="11" t="s">
        <v>15</v>
      </c>
      <c r="B167" s="12" t="s">
        <v>109</v>
      </c>
      <c r="C167" s="12" t="s">
        <v>113</v>
      </c>
      <c r="D167" s="12" t="s">
        <v>16</v>
      </c>
      <c r="E167" s="13">
        <v>10</v>
      </c>
      <c r="F167" s="13">
        <v>10</v>
      </c>
    </row>
    <row r="168" spans="1:6" s="5" customFormat="1" ht="30" hidden="1" outlineLevel="3">
      <c r="A168" s="11" t="s">
        <v>114</v>
      </c>
      <c r="B168" s="12" t="s">
        <v>109</v>
      </c>
      <c r="C168" s="12" t="s">
        <v>115</v>
      </c>
      <c r="D168" s="12"/>
      <c r="E168" s="13">
        <f>E169</f>
        <v>10</v>
      </c>
      <c r="F168" s="13">
        <f>F169</f>
        <v>10</v>
      </c>
    </row>
    <row r="169" spans="1:6" hidden="1" outlineLevel="4">
      <c r="A169" s="11" t="s">
        <v>320</v>
      </c>
      <c r="B169" s="12" t="s">
        <v>109</v>
      </c>
      <c r="C169" s="12" t="s">
        <v>116</v>
      </c>
      <c r="D169" s="12"/>
      <c r="E169" s="13">
        <f>E170</f>
        <v>10</v>
      </c>
      <c r="F169" s="13">
        <f>F170</f>
        <v>10</v>
      </c>
    </row>
    <row r="170" spans="1:6" ht="30" hidden="1" outlineLevel="5">
      <c r="A170" s="11" t="s">
        <v>15</v>
      </c>
      <c r="B170" s="12" t="s">
        <v>109</v>
      </c>
      <c r="C170" s="12" t="s">
        <v>116</v>
      </c>
      <c r="D170" s="12" t="s">
        <v>16</v>
      </c>
      <c r="E170" s="13">
        <v>10</v>
      </c>
      <c r="F170" s="13">
        <v>10</v>
      </c>
    </row>
    <row r="171" spans="1:6" s="5" customFormat="1" outlineLevel="4" collapsed="1">
      <c r="A171" s="14" t="s">
        <v>117</v>
      </c>
      <c r="B171" s="15" t="s">
        <v>118</v>
      </c>
      <c r="C171" s="15"/>
      <c r="D171" s="15"/>
      <c r="E171" s="16">
        <f>E172+E191+E217+E262</f>
        <v>384092.19999999995</v>
      </c>
      <c r="F171" s="16">
        <f>F172+F191+F217+F262</f>
        <v>384048.9</v>
      </c>
    </row>
    <row r="172" spans="1:6" s="5" customFormat="1" outlineLevel="5">
      <c r="A172" s="14" t="s">
        <v>119</v>
      </c>
      <c r="B172" s="15" t="s">
        <v>120</v>
      </c>
      <c r="C172" s="15"/>
      <c r="D172" s="15"/>
      <c r="E172" s="16">
        <f>E173</f>
        <v>154941</v>
      </c>
      <c r="F172" s="16">
        <f>F173</f>
        <v>154860.30000000002</v>
      </c>
    </row>
    <row r="173" spans="1:6" ht="30" outlineLevel="4">
      <c r="A173" s="11" t="s">
        <v>367</v>
      </c>
      <c r="B173" s="12" t="s">
        <v>120</v>
      </c>
      <c r="C173" s="12" t="s">
        <v>98</v>
      </c>
      <c r="D173" s="12"/>
      <c r="E173" s="13">
        <f>E174</f>
        <v>154941</v>
      </c>
      <c r="F173" s="13">
        <f>F174</f>
        <v>154860.30000000002</v>
      </c>
    </row>
    <row r="174" spans="1:6" ht="30" outlineLevel="5">
      <c r="A174" s="11" t="s">
        <v>121</v>
      </c>
      <c r="B174" s="12" t="s">
        <v>120</v>
      </c>
      <c r="C174" s="12" t="s">
        <v>122</v>
      </c>
      <c r="D174" s="12"/>
      <c r="E174" s="13">
        <f>E180+E183+E185+E187+E189+E175</f>
        <v>154941</v>
      </c>
      <c r="F174" s="13">
        <f>F180+F183+F185+F187+F189+F175+F178</f>
        <v>154860.30000000002</v>
      </c>
    </row>
    <row r="175" spans="1:6" ht="32.25" hidden="1" customHeight="1" outlineLevel="5">
      <c r="A175" s="22" t="s">
        <v>451</v>
      </c>
      <c r="B175" s="12" t="s">
        <v>120</v>
      </c>
      <c r="C175" s="21" t="s">
        <v>450</v>
      </c>
      <c r="D175" s="12"/>
      <c r="E175" s="13">
        <f>E176+E177</f>
        <v>9633</v>
      </c>
      <c r="F175" s="13">
        <f>F176+F177</f>
        <v>9633</v>
      </c>
    </row>
    <row r="176" spans="1:6" ht="30" hidden="1" outlineLevel="5">
      <c r="A176" s="22" t="s">
        <v>422</v>
      </c>
      <c r="B176" s="12" t="s">
        <v>120</v>
      </c>
      <c r="C176" s="21" t="s">
        <v>450</v>
      </c>
      <c r="D176" s="12">
        <v>200</v>
      </c>
      <c r="E176" s="13">
        <v>620</v>
      </c>
      <c r="F176" s="13">
        <v>620</v>
      </c>
    </row>
    <row r="177" spans="1:6" hidden="1" outlineLevel="5">
      <c r="A177" s="22" t="s">
        <v>452</v>
      </c>
      <c r="B177" s="12" t="s">
        <v>120</v>
      </c>
      <c r="C177" s="21" t="s">
        <v>450</v>
      </c>
      <c r="D177" s="12">
        <v>800</v>
      </c>
      <c r="E177" s="13">
        <v>9013</v>
      </c>
      <c r="F177" s="13">
        <v>9013</v>
      </c>
    </row>
    <row r="178" spans="1:6" ht="30" outlineLevel="5">
      <c r="A178" s="22" t="s">
        <v>478</v>
      </c>
      <c r="B178" s="28" t="s">
        <v>120</v>
      </c>
      <c r="C178" s="28" t="s">
        <v>479</v>
      </c>
      <c r="D178" s="12"/>
      <c r="E178" s="13">
        <f>E179</f>
        <v>0</v>
      </c>
      <c r="F178" s="13">
        <f>F179</f>
        <v>740</v>
      </c>
    </row>
    <row r="179" spans="1:6" ht="30" outlineLevel="5">
      <c r="A179" s="22" t="s">
        <v>422</v>
      </c>
      <c r="B179" s="28" t="s">
        <v>120</v>
      </c>
      <c r="C179" s="28" t="s">
        <v>479</v>
      </c>
      <c r="D179" s="12">
        <v>200</v>
      </c>
      <c r="E179" s="13">
        <v>0</v>
      </c>
      <c r="F179" s="13">
        <v>740</v>
      </c>
    </row>
    <row r="180" spans="1:6" ht="45" outlineLevel="4">
      <c r="A180" s="11" t="s">
        <v>321</v>
      </c>
      <c r="B180" s="12" t="s">
        <v>120</v>
      </c>
      <c r="C180" s="12" t="s">
        <v>123</v>
      </c>
      <c r="D180" s="12"/>
      <c r="E180" s="13">
        <f>E181</f>
        <v>3781.6</v>
      </c>
      <c r="F180" s="13">
        <f>F181+F182</f>
        <v>3041.7</v>
      </c>
    </row>
    <row r="181" spans="1:6" ht="30" outlineLevel="5">
      <c r="A181" s="11" t="s">
        <v>15</v>
      </c>
      <c r="B181" s="12" t="s">
        <v>120</v>
      </c>
      <c r="C181" s="12" t="s">
        <v>123</v>
      </c>
      <c r="D181" s="12" t="s">
        <v>16</v>
      </c>
      <c r="E181" s="13">
        <v>3781.6</v>
      </c>
      <c r="F181" s="13">
        <v>2928</v>
      </c>
    </row>
    <row r="182" spans="1:6" outlineLevel="5">
      <c r="A182" s="22" t="s">
        <v>452</v>
      </c>
      <c r="B182" s="21" t="s">
        <v>120</v>
      </c>
      <c r="C182" s="12" t="s">
        <v>123</v>
      </c>
      <c r="D182" s="12">
        <v>800</v>
      </c>
      <c r="E182" s="13">
        <v>0</v>
      </c>
      <c r="F182" s="13">
        <v>113.7</v>
      </c>
    </row>
    <row r="183" spans="1:6" ht="30" outlineLevel="4">
      <c r="A183" s="11" t="s">
        <v>322</v>
      </c>
      <c r="B183" s="12" t="s">
        <v>120</v>
      </c>
      <c r="C183" s="12" t="s">
        <v>124</v>
      </c>
      <c r="D183" s="12"/>
      <c r="E183" s="13">
        <f>E184</f>
        <v>2447.3000000000002</v>
      </c>
      <c r="F183" s="13">
        <f>F184</f>
        <v>2366.5</v>
      </c>
    </row>
    <row r="184" spans="1:6" ht="30" outlineLevel="5">
      <c r="A184" s="11" t="s">
        <v>15</v>
      </c>
      <c r="B184" s="12" t="s">
        <v>120</v>
      </c>
      <c r="C184" s="12" t="s">
        <v>124</v>
      </c>
      <c r="D184" s="12" t="s">
        <v>16</v>
      </c>
      <c r="E184" s="13">
        <v>2447.3000000000002</v>
      </c>
      <c r="F184" s="13">
        <v>2366.5</v>
      </c>
    </row>
    <row r="185" spans="1:6" s="5" customFormat="1" ht="60" hidden="1" outlineLevel="1">
      <c r="A185" s="11" t="s">
        <v>323</v>
      </c>
      <c r="B185" s="12" t="s">
        <v>120</v>
      </c>
      <c r="C185" s="12" t="s">
        <v>125</v>
      </c>
      <c r="D185" s="12"/>
      <c r="E185" s="13">
        <f>E186</f>
        <v>20</v>
      </c>
      <c r="F185" s="13">
        <f>F186</f>
        <v>20</v>
      </c>
    </row>
    <row r="186" spans="1:6" s="5" customFormat="1" ht="30" hidden="1" outlineLevel="2">
      <c r="A186" s="11" t="s">
        <v>15</v>
      </c>
      <c r="B186" s="12" t="s">
        <v>120</v>
      </c>
      <c r="C186" s="12" t="s">
        <v>125</v>
      </c>
      <c r="D186" s="12" t="s">
        <v>16</v>
      </c>
      <c r="E186" s="13">
        <v>20</v>
      </c>
      <c r="F186" s="13">
        <v>20</v>
      </c>
    </row>
    <row r="187" spans="1:6" s="5" customFormat="1" ht="45" hidden="1" outlineLevel="3">
      <c r="A187" s="11" t="s">
        <v>324</v>
      </c>
      <c r="B187" s="12" t="s">
        <v>120</v>
      </c>
      <c r="C187" s="12" t="s">
        <v>126</v>
      </c>
      <c r="D187" s="12"/>
      <c r="E187" s="13">
        <f>E188</f>
        <v>400</v>
      </c>
      <c r="F187" s="13">
        <f>F188</f>
        <v>400</v>
      </c>
    </row>
    <row r="188" spans="1:6" ht="30" hidden="1" outlineLevel="4">
      <c r="A188" s="11" t="s">
        <v>15</v>
      </c>
      <c r="B188" s="12" t="s">
        <v>120</v>
      </c>
      <c r="C188" s="12" t="s">
        <v>126</v>
      </c>
      <c r="D188" s="12" t="s">
        <v>16</v>
      </c>
      <c r="E188" s="13">
        <v>400</v>
      </c>
      <c r="F188" s="13">
        <v>400</v>
      </c>
    </row>
    <row r="189" spans="1:6" ht="45" hidden="1" outlineLevel="4">
      <c r="A189" s="11" t="s">
        <v>325</v>
      </c>
      <c r="B189" s="12" t="s">
        <v>120</v>
      </c>
      <c r="C189" s="12" t="s">
        <v>127</v>
      </c>
      <c r="D189" s="12"/>
      <c r="E189" s="13">
        <f>E190</f>
        <v>138659.1</v>
      </c>
      <c r="F189" s="13">
        <f>F190</f>
        <v>138659.1</v>
      </c>
    </row>
    <row r="190" spans="1:6" ht="30" hidden="1" outlineLevel="4">
      <c r="A190" s="11" t="s">
        <v>102</v>
      </c>
      <c r="B190" s="12" t="s">
        <v>120</v>
      </c>
      <c r="C190" s="12" t="s">
        <v>127</v>
      </c>
      <c r="D190" s="12" t="s">
        <v>103</v>
      </c>
      <c r="E190" s="13">
        <v>138659.1</v>
      </c>
      <c r="F190" s="13">
        <v>138659.1</v>
      </c>
    </row>
    <row r="191" spans="1:6" s="5" customFormat="1" outlineLevel="5">
      <c r="A191" s="14" t="s">
        <v>128</v>
      </c>
      <c r="B191" s="15" t="s">
        <v>129</v>
      </c>
      <c r="C191" s="15"/>
      <c r="D191" s="15"/>
      <c r="E191" s="16">
        <f>E192+E208+E211</f>
        <v>45438.1</v>
      </c>
      <c r="F191" s="16">
        <f>F192+F208+F211</f>
        <v>44406.099999999991</v>
      </c>
    </row>
    <row r="192" spans="1:6" ht="30" outlineLevel="4">
      <c r="A192" s="11" t="s">
        <v>367</v>
      </c>
      <c r="B192" s="12" t="s">
        <v>129</v>
      </c>
      <c r="C192" s="12" t="s">
        <v>98</v>
      </c>
      <c r="D192" s="12"/>
      <c r="E192" s="13">
        <f>E193</f>
        <v>40681.599999999999</v>
      </c>
      <c r="F192" s="13">
        <f>F193</f>
        <v>39762.299999999996</v>
      </c>
    </row>
    <row r="193" spans="1:6" ht="30" outlineLevel="5">
      <c r="A193" s="11" t="s">
        <v>130</v>
      </c>
      <c r="B193" s="12" t="s">
        <v>129</v>
      </c>
      <c r="C193" s="12" t="s">
        <v>131</v>
      </c>
      <c r="D193" s="12"/>
      <c r="E193" s="13">
        <f>E196+E198+E200+E204+E206+E194+E202</f>
        <v>40681.599999999999</v>
      </c>
      <c r="F193" s="13">
        <f>F196+F198+F200+F204+F206+F194+F202</f>
        <v>39762.299999999996</v>
      </c>
    </row>
    <row r="194" spans="1:6" hidden="1" outlineLevel="5">
      <c r="A194" s="22" t="s">
        <v>480</v>
      </c>
      <c r="B194" s="12" t="s">
        <v>129</v>
      </c>
      <c r="C194" s="21" t="s">
        <v>453</v>
      </c>
      <c r="D194" s="12"/>
      <c r="E194" s="13">
        <f>E195</f>
        <v>12</v>
      </c>
      <c r="F194" s="13">
        <f>F195</f>
        <v>12</v>
      </c>
    </row>
    <row r="195" spans="1:6" ht="30" hidden="1" outlineLevel="5">
      <c r="A195" s="22" t="s">
        <v>449</v>
      </c>
      <c r="B195" s="12" t="s">
        <v>129</v>
      </c>
      <c r="C195" s="21" t="s">
        <v>453</v>
      </c>
      <c r="D195" s="12">
        <v>400</v>
      </c>
      <c r="E195" s="13">
        <v>12</v>
      </c>
      <c r="F195" s="13">
        <v>12</v>
      </c>
    </row>
    <row r="196" spans="1:6" hidden="1" outlineLevel="4" collapsed="1">
      <c r="A196" s="11" t="s">
        <v>326</v>
      </c>
      <c r="B196" s="12" t="s">
        <v>129</v>
      </c>
      <c r="C196" s="12" t="s">
        <v>132</v>
      </c>
      <c r="D196" s="12"/>
      <c r="E196" s="13">
        <f>E197</f>
        <v>649.4</v>
      </c>
      <c r="F196" s="13">
        <f>F197</f>
        <v>649.4</v>
      </c>
    </row>
    <row r="197" spans="1:6" ht="30" hidden="1" outlineLevel="5">
      <c r="A197" s="11" t="s">
        <v>15</v>
      </c>
      <c r="B197" s="12" t="s">
        <v>129</v>
      </c>
      <c r="C197" s="12" t="s">
        <v>132</v>
      </c>
      <c r="D197" s="12" t="s">
        <v>16</v>
      </c>
      <c r="E197" s="13">
        <v>649.4</v>
      </c>
      <c r="F197" s="13">
        <v>649.4</v>
      </c>
    </row>
    <row r="198" spans="1:6" ht="30" outlineLevel="4" collapsed="1">
      <c r="A198" s="11" t="s">
        <v>327</v>
      </c>
      <c r="B198" s="12" t="s">
        <v>129</v>
      </c>
      <c r="C198" s="12" t="s">
        <v>133</v>
      </c>
      <c r="D198" s="12"/>
      <c r="E198" s="13">
        <f>E199</f>
        <v>5974.6</v>
      </c>
      <c r="F198" s="13">
        <f>F199</f>
        <v>6062.6</v>
      </c>
    </row>
    <row r="199" spans="1:6" ht="30" outlineLevel="5">
      <c r="A199" s="11" t="s">
        <v>15</v>
      </c>
      <c r="B199" s="12" t="s">
        <v>129</v>
      </c>
      <c r="C199" s="12" t="s">
        <v>133</v>
      </c>
      <c r="D199" s="12" t="s">
        <v>16</v>
      </c>
      <c r="E199" s="13">
        <v>5974.6</v>
      </c>
      <c r="F199" s="13">
        <v>6062.6</v>
      </c>
    </row>
    <row r="200" spans="1:6" ht="45" outlineLevel="2">
      <c r="A200" s="11" t="s">
        <v>328</v>
      </c>
      <c r="B200" s="12" t="s">
        <v>129</v>
      </c>
      <c r="C200" s="12" t="s">
        <v>134</v>
      </c>
      <c r="D200" s="12"/>
      <c r="E200" s="13">
        <f>E201</f>
        <v>16509</v>
      </c>
      <c r="F200" s="13">
        <f>F201</f>
        <v>16501.7</v>
      </c>
    </row>
    <row r="201" spans="1:6" ht="30" outlineLevel="4">
      <c r="A201" s="11" t="s">
        <v>102</v>
      </c>
      <c r="B201" s="12" t="s">
        <v>129</v>
      </c>
      <c r="C201" s="12" t="s">
        <v>134</v>
      </c>
      <c r="D201" s="12" t="s">
        <v>103</v>
      </c>
      <c r="E201" s="13">
        <v>16509</v>
      </c>
      <c r="F201" s="13">
        <v>16501.7</v>
      </c>
    </row>
    <row r="202" spans="1:6" ht="36.75" hidden="1" customHeight="1" outlineLevel="4">
      <c r="A202" s="11" t="s">
        <v>460</v>
      </c>
      <c r="B202" s="12" t="s">
        <v>129</v>
      </c>
      <c r="C202" s="21" t="s">
        <v>458</v>
      </c>
      <c r="D202" s="12"/>
      <c r="E202" s="13">
        <f>E203</f>
        <v>488.7</v>
      </c>
      <c r="F202" s="13">
        <f>F203</f>
        <v>488.7</v>
      </c>
    </row>
    <row r="203" spans="1:6" ht="30" hidden="1" outlineLevel="4">
      <c r="A203" s="11" t="s">
        <v>102</v>
      </c>
      <c r="B203" s="12" t="s">
        <v>129</v>
      </c>
      <c r="C203" s="21" t="s">
        <v>458</v>
      </c>
      <c r="D203" s="12" t="s">
        <v>103</v>
      </c>
      <c r="E203" s="13">
        <v>488.7</v>
      </c>
      <c r="F203" s="13">
        <v>488.7</v>
      </c>
    </row>
    <row r="204" spans="1:6" ht="45" outlineLevel="5">
      <c r="A204" s="11" t="s">
        <v>329</v>
      </c>
      <c r="B204" s="12" t="s">
        <v>129</v>
      </c>
      <c r="C204" s="21" t="s">
        <v>135</v>
      </c>
      <c r="D204" s="12"/>
      <c r="E204" s="13">
        <f>E205</f>
        <v>12812</v>
      </c>
      <c r="F204" s="13">
        <f>F205</f>
        <v>11812</v>
      </c>
    </row>
    <row r="205" spans="1:6" ht="30" outlineLevel="2">
      <c r="A205" s="11" t="s">
        <v>102</v>
      </c>
      <c r="B205" s="12" t="s">
        <v>129</v>
      </c>
      <c r="C205" s="12" t="s">
        <v>135</v>
      </c>
      <c r="D205" s="12" t="s">
        <v>103</v>
      </c>
      <c r="E205" s="13">
        <v>12812</v>
      </c>
      <c r="F205" s="13">
        <v>11812</v>
      </c>
    </row>
    <row r="206" spans="1:6" hidden="1" outlineLevel="4">
      <c r="A206" s="11" t="s">
        <v>136</v>
      </c>
      <c r="B206" s="12" t="s">
        <v>129</v>
      </c>
      <c r="C206" s="12" t="s">
        <v>137</v>
      </c>
      <c r="D206" s="12"/>
      <c r="E206" s="13">
        <f>E207</f>
        <v>4235.8999999999996</v>
      </c>
      <c r="F206" s="13">
        <f>F207</f>
        <v>4235.8999999999996</v>
      </c>
    </row>
    <row r="207" spans="1:6" ht="30" hidden="1" outlineLevel="2">
      <c r="A207" s="11" t="s">
        <v>102</v>
      </c>
      <c r="B207" s="12" t="s">
        <v>129</v>
      </c>
      <c r="C207" s="12" t="s">
        <v>137</v>
      </c>
      <c r="D207" s="12" t="s">
        <v>103</v>
      </c>
      <c r="E207" s="13">
        <v>4235.8999999999996</v>
      </c>
      <c r="F207" s="13">
        <v>4235.8999999999996</v>
      </c>
    </row>
    <row r="208" spans="1:6" ht="30" hidden="1" outlineLevel="3">
      <c r="A208" s="11" t="s">
        <v>371</v>
      </c>
      <c r="B208" s="12" t="s">
        <v>129</v>
      </c>
      <c r="C208" s="12" t="s">
        <v>39</v>
      </c>
      <c r="D208" s="12"/>
      <c r="E208" s="13">
        <f>E209</f>
        <v>0</v>
      </c>
      <c r="F208" s="13">
        <f>F209</f>
        <v>0</v>
      </c>
    </row>
    <row r="209" spans="1:6" ht="63.75" hidden="1" customHeight="1" outlineLevel="3">
      <c r="A209" s="11" t="s">
        <v>379</v>
      </c>
      <c r="B209" s="12" t="s">
        <v>129</v>
      </c>
      <c r="C209" s="12" t="s">
        <v>138</v>
      </c>
      <c r="D209" s="12"/>
      <c r="E209" s="13">
        <f>E210</f>
        <v>0</v>
      </c>
      <c r="F209" s="13">
        <f>F210</f>
        <v>0</v>
      </c>
    </row>
    <row r="210" spans="1:6" ht="30" hidden="1" outlineLevel="3">
      <c r="A210" s="11" t="s">
        <v>15</v>
      </c>
      <c r="B210" s="12" t="s">
        <v>129</v>
      </c>
      <c r="C210" s="12" t="s">
        <v>138</v>
      </c>
      <c r="D210" s="12" t="s">
        <v>16</v>
      </c>
      <c r="E210" s="13">
        <v>0</v>
      </c>
      <c r="F210" s="13">
        <v>0</v>
      </c>
    </row>
    <row r="211" spans="1:6" ht="45" outlineLevel="3">
      <c r="A211" s="11" t="s">
        <v>372</v>
      </c>
      <c r="B211" s="12" t="s">
        <v>129</v>
      </c>
      <c r="C211" s="12" t="s">
        <v>42</v>
      </c>
      <c r="D211" s="12"/>
      <c r="E211" s="13">
        <f>E212+E215</f>
        <v>4756.5</v>
      </c>
      <c r="F211" s="13">
        <f>F212+F215</f>
        <v>4643.7999999999993</v>
      </c>
    </row>
    <row r="212" spans="1:6" outlineLevel="3">
      <c r="A212" s="22" t="s">
        <v>433</v>
      </c>
      <c r="B212" s="12" t="s">
        <v>129</v>
      </c>
      <c r="C212" s="12" t="s">
        <v>140</v>
      </c>
      <c r="D212" s="12"/>
      <c r="E212" s="13">
        <f>E213+E214</f>
        <v>3420.9</v>
      </c>
      <c r="F212" s="13">
        <f>F213+F214</f>
        <v>3419.2</v>
      </c>
    </row>
    <row r="213" spans="1:6" ht="30" hidden="1" outlineLevel="3">
      <c r="A213" s="22" t="s">
        <v>422</v>
      </c>
      <c r="B213" s="12" t="s">
        <v>129</v>
      </c>
      <c r="C213" s="12" t="s">
        <v>140</v>
      </c>
      <c r="D213" s="12">
        <v>200</v>
      </c>
      <c r="E213" s="13">
        <v>39</v>
      </c>
      <c r="F213" s="13">
        <v>39</v>
      </c>
    </row>
    <row r="214" spans="1:6" ht="30" outlineLevel="5">
      <c r="A214" s="11" t="s">
        <v>102</v>
      </c>
      <c r="B214" s="12" t="s">
        <v>129</v>
      </c>
      <c r="C214" s="12" t="s">
        <v>140</v>
      </c>
      <c r="D214" s="12" t="s">
        <v>103</v>
      </c>
      <c r="E214" s="13">
        <v>3381.9</v>
      </c>
      <c r="F214" s="13">
        <v>3380.2</v>
      </c>
    </row>
    <row r="215" spans="1:6" outlineLevel="4">
      <c r="A215" s="11" t="s">
        <v>380</v>
      </c>
      <c r="B215" s="12" t="s">
        <v>129</v>
      </c>
      <c r="C215" s="12" t="s">
        <v>359</v>
      </c>
      <c r="D215" s="12"/>
      <c r="E215" s="13">
        <f>E216</f>
        <v>1335.6</v>
      </c>
      <c r="F215" s="13">
        <f>F216</f>
        <v>1224.5999999999999</v>
      </c>
    </row>
    <row r="216" spans="1:6" ht="30" outlineLevel="5">
      <c r="A216" s="11" t="s">
        <v>15</v>
      </c>
      <c r="B216" s="12" t="s">
        <v>129</v>
      </c>
      <c r="C216" s="12" t="s">
        <v>359</v>
      </c>
      <c r="D216" s="12" t="s">
        <v>16</v>
      </c>
      <c r="E216" s="13">
        <v>1335.6</v>
      </c>
      <c r="F216" s="13">
        <v>1224.5999999999999</v>
      </c>
    </row>
    <row r="217" spans="1:6" s="5" customFormat="1" outlineLevel="4">
      <c r="A217" s="14" t="s">
        <v>141</v>
      </c>
      <c r="B217" s="15" t="s">
        <v>142</v>
      </c>
      <c r="C217" s="15"/>
      <c r="D217" s="15"/>
      <c r="E217" s="16">
        <f>E218+E245+E251+E254+E248</f>
        <v>169109</v>
      </c>
      <c r="F217" s="16">
        <f>F218+F245+F251+F254+F248</f>
        <v>169139</v>
      </c>
    </row>
    <row r="218" spans="1:6" ht="30" hidden="1" outlineLevel="5">
      <c r="A218" s="11" t="s">
        <v>367</v>
      </c>
      <c r="B218" s="12" t="s">
        <v>142</v>
      </c>
      <c r="C218" s="12" t="s">
        <v>98</v>
      </c>
      <c r="D218" s="12"/>
      <c r="E218" s="13">
        <f>E219</f>
        <v>44466.000000000007</v>
      </c>
      <c r="F218" s="13">
        <f>F219</f>
        <v>44466.000000000007</v>
      </c>
    </row>
    <row r="219" spans="1:6" ht="30" hidden="1" outlineLevel="4">
      <c r="A219" s="11" t="s">
        <v>143</v>
      </c>
      <c r="B219" s="12" t="s">
        <v>142</v>
      </c>
      <c r="C219" s="12" t="s">
        <v>144</v>
      </c>
      <c r="D219" s="12"/>
      <c r="E219" s="13">
        <f>E220+E222+E225+E227+E229+E231+E233+E235+E237+E239+E241+E243</f>
        <v>44466.000000000007</v>
      </c>
      <c r="F219" s="13">
        <f>F220+F222+F225+F227+F229+F231+F233+F235+F237+F239+F241+F243</f>
        <v>44466.000000000007</v>
      </c>
    </row>
    <row r="220" spans="1:6" ht="45" hidden="1" outlineLevel="5">
      <c r="A220" s="11" t="s">
        <v>330</v>
      </c>
      <c r="B220" s="12" t="s">
        <v>142</v>
      </c>
      <c r="C220" s="12" t="s">
        <v>145</v>
      </c>
      <c r="D220" s="12"/>
      <c r="E220" s="13">
        <f>E221</f>
        <v>5527</v>
      </c>
      <c r="F220" s="13">
        <f>F221</f>
        <v>5527</v>
      </c>
    </row>
    <row r="221" spans="1:6" ht="30" hidden="1" outlineLevel="4">
      <c r="A221" s="11" t="s">
        <v>15</v>
      </c>
      <c r="B221" s="12" t="s">
        <v>142</v>
      </c>
      <c r="C221" s="12" t="s">
        <v>145</v>
      </c>
      <c r="D221" s="12" t="s">
        <v>16</v>
      </c>
      <c r="E221" s="13">
        <v>5527</v>
      </c>
      <c r="F221" s="13">
        <v>5527</v>
      </c>
    </row>
    <row r="222" spans="1:6" ht="60" hidden="1" outlineLevel="5">
      <c r="A222" s="11" t="s">
        <v>146</v>
      </c>
      <c r="B222" s="12" t="s">
        <v>142</v>
      </c>
      <c r="C222" s="12" t="s">
        <v>147</v>
      </c>
      <c r="D222" s="12"/>
      <c r="E222" s="13">
        <f>E223+E224</f>
        <v>4075.6</v>
      </c>
      <c r="F222" s="13">
        <f>F223+F224</f>
        <v>4075.6</v>
      </c>
    </row>
    <row r="223" spans="1:6" ht="30" hidden="1" outlineLevel="4">
      <c r="A223" s="11" t="s">
        <v>15</v>
      </c>
      <c r="B223" s="12" t="s">
        <v>142</v>
      </c>
      <c r="C223" s="12" t="s">
        <v>147</v>
      </c>
      <c r="D223" s="12" t="s">
        <v>16</v>
      </c>
      <c r="E223" s="13">
        <v>3923.7</v>
      </c>
      <c r="F223" s="13">
        <v>3923.7</v>
      </c>
    </row>
    <row r="224" spans="1:6" hidden="1" outlineLevel="4">
      <c r="A224" s="22" t="s">
        <v>452</v>
      </c>
      <c r="B224" s="28" t="s">
        <v>142</v>
      </c>
      <c r="C224" s="28" t="s">
        <v>147</v>
      </c>
      <c r="D224" s="28" t="s">
        <v>20</v>
      </c>
      <c r="E224" s="13">
        <v>151.9</v>
      </c>
      <c r="F224" s="13">
        <v>151.9</v>
      </c>
    </row>
    <row r="225" spans="1:6" ht="30" hidden="1" outlineLevel="5">
      <c r="A225" s="11" t="s">
        <v>148</v>
      </c>
      <c r="B225" s="12" t="s">
        <v>142</v>
      </c>
      <c r="C225" s="12" t="s">
        <v>149</v>
      </c>
      <c r="D225" s="12"/>
      <c r="E225" s="13">
        <f>E226</f>
        <v>1770.5</v>
      </c>
      <c r="F225" s="13">
        <f>F226</f>
        <v>1770.5</v>
      </c>
    </row>
    <row r="226" spans="1:6" ht="30" hidden="1" outlineLevel="4">
      <c r="A226" s="11" t="s">
        <v>15</v>
      </c>
      <c r="B226" s="12" t="s">
        <v>142</v>
      </c>
      <c r="C226" s="12" t="s">
        <v>149</v>
      </c>
      <c r="D226" s="12" t="s">
        <v>16</v>
      </c>
      <c r="E226" s="13">
        <v>1770.5</v>
      </c>
      <c r="F226" s="13">
        <v>1770.5</v>
      </c>
    </row>
    <row r="227" spans="1:6" hidden="1" outlineLevel="5">
      <c r="A227" s="11" t="s">
        <v>150</v>
      </c>
      <c r="B227" s="12" t="s">
        <v>142</v>
      </c>
      <c r="C227" s="12" t="s">
        <v>151</v>
      </c>
      <c r="D227" s="12"/>
      <c r="E227" s="13">
        <f>E228</f>
        <v>24152.7</v>
      </c>
      <c r="F227" s="13">
        <f>F228</f>
        <v>24152.7</v>
      </c>
    </row>
    <row r="228" spans="1:6" ht="30" hidden="1" outlineLevel="4">
      <c r="A228" s="11" t="s">
        <v>15</v>
      </c>
      <c r="B228" s="12" t="s">
        <v>142</v>
      </c>
      <c r="C228" s="12" t="s">
        <v>151</v>
      </c>
      <c r="D228" s="12" t="s">
        <v>16</v>
      </c>
      <c r="E228" s="13">
        <v>24152.7</v>
      </c>
      <c r="F228" s="13">
        <v>24152.7</v>
      </c>
    </row>
    <row r="229" spans="1:6" hidden="1" outlineLevel="5">
      <c r="A229" s="11" t="s">
        <v>152</v>
      </c>
      <c r="B229" s="12" t="s">
        <v>142</v>
      </c>
      <c r="C229" s="12" t="s">
        <v>153</v>
      </c>
      <c r="D229" s="12"/>
      <c r="E229" s="13">
        <f>E230</f>
        <v>1280</v>
      </c>
      <c r="F229" s="13">
        <f>F230</f>
        <v>1280</v>
      </c>
    </row>
    <row r="230" spans="1:6" ht="30" hidden="1" outlineLevel="4">
      <c r="A230" s="11" t="s">
        <v>15</v>
      </c>
      <c r="B230" s="12" t="s">
        <v>142</v>
      </c>
      <c r="C230" s="12" t="s">
        <v>153</v>
      </c>
      <c r="D230" s="12" t="s">
        <v>16</v>
      </c>
      <c r="E230" s="13">
        <v>1280</v>
      </c>
      <c r="F230" s="13">
        <v>1280</v>
      </c>
    </row>
    <row r="231" spans="1:6" ht="45" hidden="1" outlineLevel="2">
      <c r="A231" s="11" t="s">
        <v>154</v>
      </c>
      <c r="B231" s="12" t="s">
        <v>142</v>
      </c>
      <c r="C231" s="12" t="s">
        <v>155</v>
      </c>
      <c r="D231" s="12"/>
      <c r="E231" s="13">
        <f>E232</f>
        <v>5440.5</v>
      </c>
      <c r="F231" s="13">
        <f>F232</f>
        <v>5440.5</v>
      </c>
    </row>
    <row r="232" spans="1:6" ht="30" hidden="1" outlineLevel="4">
      <c r="A232" s="11" t="s">
        <v>15</v>
      </c>
      <c r="B232" s="12" t="s">
        <v>142</v>
      </c>
      <c r="C232" s="12" t="s">
        <v>155</v>
      </c>
      <c r="D232" s="12" t="s">
        <v>16</v>
      </c>
      <c r="E232" s="13">
        <v>5440.5</v>
      </c>
      <c r="F232" s="13">
        <v>5440.5</v>
      </c>
    </row>
    <row r="233" spans="1:6" ht="28.9" hidden="1" customHeight="1" outlineLevel="5">
      <c r="A233" s="11" t="s">
        <v>156</v>
      </c>
      <c r="B233" s="12" t="s">
        <v>142</v>
      </c>
      <c r="C233" s="12" t="s">
        <v>157</v>
      </c>
      <c r="D233" s="12"/>
      <c r="E233" s="13">
        <f>E234</f>
        <v>1350</v>
      </c>
      <c r="F233" s="13">
        <f>F234</f>
        <v>1350</v>
      </c>
    </row>
    <row r="234" spans="1:6" ht="30" hidden="1" outlineLevel="5">
      <c r="A234" s="11" t="s">
        <v>15</v>
      </c>
      <c r="B234" s="12" t="s">
        <v>142</v>
      </c>
      <c r="C234" s="12" t="s">
        <v>157</v>
      </c>
      <c r="D234" s="12" t="s">
        <v>16</v>
      </c>
      <c r="E234" s="13">
        <v>1350</v>
      </c>
      <c r="F234" s="13">
        <v>1350</v>
      </c>
    </row>
    <row r="235" spans="1:6" s="5" customFormat="1" ht="45" hidden="1" outlineLevel="1">
      <c r="A235" s="11" t="s">
        <v>158</v>
      </c>
      <c r="B235" s="12" t="s">
        <v>142</v>
      </c>
      <c r="C235" s="12" t="s">
        <v>159</v>
      </c>
      <c r="D235" s="12"/>
      <c r="E235" s="13">
        <f>E236</f>
        <v>542.9</v>
      </c>
      <c r="F235" s="13">
        <f>F236</f>
        <v>542.9</v>
      </c>
    </row>
    <row r="236" spans="1:6" ht="30" hidden="1" outlineLevel="2">
      <c r="A236" s="11" t="s">
        <v>15</v>
      </c>
      <c r="B236" s="12" t="s">
        <v>142</v>
      </c>
      <c r="C236" s="12" t="s">
        <v>159</v>
      </c>
      <c r="D236" s="12" t="s">
        <v>16</v>
      </c>
      <c r="E236" s="13">
        <v>542.9</v>
      </c>
      <c r="F236" s="13">
        <v>542.9</v>
      </c>
    </row>
    <row r="237" spans="1:6" ht="45" hidden="1" outlineLevel="3">
      <c r="A237" s="11" t="s">
        <v>331</v>
      </c>
      <c r="B237" s="12" t="s">
        <v>142</v>
      </c>
      <c r="C237" s="12" t="s">
        <v>160</v>
      </c>
      <c r="D237" s="12"/>
      <c r="E237" s="13">
        <f>E238</f>
        <v>316.8</v>
      </c>
      <c r="F237" s="13">
        <f>F238</f>
        <v>316.8</v>
      </c>
    </row>
    <row r="238" spans="1:6" s="5" customFormat="1" ht="30" hidden="1" outlineLevel="4">
      <c r="A238" s="11" t="s">
        <v>15</v>
      </c>
      <c r="B238" s="12" t="s">
        <v>142</v>
      </c>
      <c r="C238" s="12" t="s">
        <v>160</v>
      </c>
      <c r="D238" s="12" t="s">
        <v>16</v>
      </c>
      <c r="E238" s="13">
        <v>316.8</v>
      </c>
      <c r="F238" s="13">
        <v>316.8</v>
      </c>
    </row>
    <row r="239" spans="1:6" hidden="1" outlineLevel="5">
      <c r="A239" s="11" t="s">
        <v>332</v>
      </c>
      <c r="B239" s="12" t="s">
        <v>142</v>
      </c>
      <c r="C239" s="12" t="s">
        <v>161</v>
      </c>
      <c r="D239" s="12"/>
      <c r="E239" s="13">
        <f>E240</f>
        <v>10</v>
      </c>
      <c r="F239" s="13">
        <f>F240</f>
        <v>10</v>
      </c>
    </row>
    <row r="240" spans="1:6" s="5" customFormat="1" ht="30" hidden="1" outlineLevel="5">
      <c r="A240" s="11" t="s">
        <v>15</v>
      </c>
      <c r="B240" s="12" t="s">
        <v>142</v>
      </c>
      <c r="C240" s="12" t="s">
        <v>161</v>
      </c>
      <c r="D240" s="12" t="s">
        <v>16</v>
      </c>
      <c r="E240" s="13">
        <v>10</v>
      </c>
      <c r="F240" s="13">
        <v>10</v>
      </c>
    </row>
    <row r="241" spans="1:6" s="5" customFormat="1" ht="30" hidden="1" outlineLevel="5">
      <c r="A241" s="22" t="s">
        <v>455</v>
      </c>
      <c r="B241" s="12" t="s">
        <v>142</v>
      </c>
      <c r="C241" s="21" t="s">
        <v>454</v>
      </c>
      <c r="D241" s="12"/>
      <c r="E241" s="13">
        <f>E242</f>
        <v>0</v>
      </c>
      <c r="F241" s="13">
        <f>F242</f>
        <v>0</v>
      </c>
    </row>
    <row r="242" spans="1:6" s="5" customFormat="1" ht="45" hidden="1" outlineLevel="5">
      <c r="A242" s="22" t="s">
        <v>412</v>
      </c>
      <c r="B242" s="12" t="s">
        <v>142</v>
      </c>
      <c r="C242" s="21" t="s">
        <v>454</v>
      </c>
      <c r="D242" s="12">
        <v>600</v>
      </c>
      <c r="E242" s="13">
        <v>0</v>
      </c>
      <c r="F242" s="13">
        <v>0</v>
      </c>
    </row>
    <row r="243" spans="1:6" s="5" customFormat="1" ht="45" hidden="1" outlineLevel="5">
      <c r="A243" s="22" t="s">
        <v>457</v>
      </c>
      <c r="B243" s="12" t="s">
        <v>142</v>
      </c>
      <c r="C243" s="21" t="s">
        <v>456</v>
      </c>
      <c r="D243" s="12"/>
      <c r="E243" s="13">
        <f>E244</f>
        <v>0</v>
      </c>
      <c r="F243" s="13">
        <f>F244</f>
        <v>0</v>
      </c>
    </row>
    <row r="244" spans="1:6" s="5" customFormat="1" ht="45" hidden="1" outlineLevel="5">
      <c r="A244" s="22" t="s">
        <v>412</v>
      </c>
      <c r="B244" s="12" t="s">
        <v>142</v>
      </c>
      <c r="C244" s="21" t="s">
        <v>456</v>
      </c>
      <c r="D244" s="12">
        <v>600</v>
      </c>
      <c r="E244" s="13">
        <v>0</v>
      </c>
      <c r="F244" s="13">
        <v>0</v>
      </c>
    </row>
    <row r="245" spans="1:6" ht="30" hidden="1" outlineLevel="3">
      <c r="A245" s="11" t="s">
        <v>371</v>
      </c>
      <c r="B245" s="12" t="s">
        <v>142</v>
      </c>
      <c r="C245" s="12" t="s">
        <v>39</v>
      </c>
      <c r="D245" s="12"/>
      <c r="E245" s="13">
        <f>E246</f>
        <v>621.9</v>
      </c>
      <c r="F245" s="13">
        <f>F246</f>
        <v>621.9</v>
      </c>
    </row>
    <row r="246" spans="1:6" ht="60" hidden="1" outlineLevel="4">
      <c r="A246" s="11" t="s">
        <v>381</v>
      </c>
      <c r="B246" s="12" t="s">
        <v>142</v>
      </c>
      <c r="C246" s="12" t="s">
        <v>162</v>
      </c>
      <c r="D246" s="12"/>
      <c r="E246" s="13">
        <f>E247</f>
        <v>621.9</v>
      </c>
      <c r="F246" s="13">
        <f>F247</f>
        <v>621.9</v>
      </c>
    </row>
    <row r="247" spans="1:6" ht="30" hidden="1" outlineLevel="5">
      <c r="A247" s="11" t="s">
        <v>15</v>
      </c>
      <c r="B247" s="12" t="s">
        <v>142</v>
      </c>
      <c r="C247" s="12" t="s">
        <v>162</v>
      </c>
      <c r="D247" s="12" t="s">
        <v>16</v>
      </c>
      <c r="E247" s="13">
        <v>621.9</v>
      </c>
      <c r="F247" s="13">
        <v>621.9</v>
      </c>
    </row>
    <row r="248" spans="1:6" ht="30" hidden="1" outlineLevel="5">
      <c r="A248" s="11" t="s">
        <v>388</v>
      </c>
      <c r="B248" s="12" t="s">
        <v>142</v>
      </c>
      <c r="C248" s="12">
        <v>1000000000</v>
      </c>
      <c r="D248" s="12"/>
      <c r="E248" s="13">
        <f>E249</f>
        <v>10</v>
      </c>
      <c r="F248" s="13">
        <f>F249</f>
        <v>10</v>
      </c>
    </row>
    <row r="249" spans="1:6" ht="30" hidden="1" outlineLevel="5">
      <c r="A249" s="11" t="s">
        <v>216</v>
      </c>
      <c r="B249" s="12" t="s">
        <v>142</v>
      </c>
      <c r="C249" s="12">
        <v>1000200000</v>
      </c>
      <c r="D249" s="12"/>
      <c r="E249" s="13">
        <f>E250</f>
        <v>10</v>
      </c>
      <c r="F249" s="13">
        <f>F250</f>
        <v>10</v>
      </c>
    </row>
    <row r="250" spans="1:6" ht="30" hidden="1" outlineLevel="5">
      <c r="A250" s="11" t="s">
        <v>15</v>
      </c>
      <c r="B250" s="12" t="s">
        <v>142</v>
      </c>
      <c r="C250" s="12">
        <v>1000200000</v>
      </c>
      <c r="D250" s="12">
        <v>200</v>
      </c>
      <c r="E250" s="13">
        <v>10</v>
      </c>
      <c r="F250" s="13">
        <v>10</v>
      </c>
    </row>
    <row r="251" spans="1:6" ht="45" hidden="1" outlineLevel="5">
      <c r="A251" s="11" t="s">
        <v>372</v>
      </c>
      <c r="B251" s="12" t="s">
        <v>142</v>
      </c>
      <c r="C251" s="12" t="s">
        <v>42</v>
      </c>
      <c r="D251" s="12"/>
      <c r="E251" s="13">
        <f>E252</f>
        <v>0.7</v>
      </c>
      <c r="F251" s="13">
        <f>F252</f>
        <v>0.7</v>
      </c>
    </row>
    <row r="252" spans="1:6" ht="45" hidden="1" outlineLevel="3">
      <c r="A252" s="11" t="s">
        <v>382</v>
      </c>
      <c r="B252" s="12" t="s">
        <v>142</v>
      </c>
      <c r="C252" s="12" t="s">
        <v>383</v>
      </c>
      <c r="D252" s="12"/>
      <c r="E252" s="13">
        <f>E253</f>
        <v>0.7</v>
      </c>
      <c r="F252" s="13">
        <f>F253</f>
        <v>0.7</v>
      </c>
    </row>
    <row r="253" spans="1:6" ht="30" hidden="1" outlineLevel="4">
      <c r="A253" s="11" t="s">
        <v>15</v>
      </c>
      <c r="B253" s="12" t="s">
        <v>142</v>
      </c>
      <c r="C253" s="12" t="s">
        <v>383</v>
      </c>
      <c r="D253" s="12" t="s">
        <v>16</v>
      </c>
      <c r="E253" s="13">
        <v>0.7</v>
      </c>
      <c r="F253" s="13">
        <v>0.7</v>
      </c>
    </row>
    <row r="254" spans="1:6" ht="45" outlineLevel="5">
      <c r="A254" s="11" t="s">
        <v>333</v>
      </c>
      <c r="B254" s="12" t="s">
        <v>142</v>
      </c>
      <c r="C254" s="12" t="s">
        <v>163</v>
      </c>
      <c r="D254" s="12"/>
      <c r="E254" s="13">
        <f>E259+E255+E257</f>
        <v>124010.40000000001</v>
      </c>
      <c r="F254" s="13">
        <f>F259+F255+F257</f>
        <v>124040.40000000001</v>
      </c>
    </row>
    <row r="255" spans="1:6" ht="30" outlineLevel="5">
      <c r="A255" s="11" t="s">
        <v>421</v>
      </c>
      <c r="B255" s="23" t="s">
        <v>142</v>
      </c>
      <c r="C255" s="23" t="s">
        <v>419</v>
      </c>
      <c r="D255" s="23"/>
      <c r="E255" s="13">
        <f>E256</f>
        <v>47469.9</v>
      </c>
      <c r="F255" s="13">
        <f>F256</f>
        <v>47499.9</v>
      </c>
    </row>
    <row r="256" spans="1:6" ht="30" outlineLevel="5">
      <c r="A256" s="11" t="s">
        <v>422</v>
      </c>
      <c r="B256" s="23" t="s">
        <v>142</v>
      </c>
      <c r="C256" s="23" t="s">
        <v>419</v>
      </c>
      <c r="D256" s="23" t="s">
        <v>16</v>
      </c>
      <c r="E256" s="13">
        <v>47469.9</v>
      </c>
      <c r="F256" s="13">
        <v>47499.9</v>
      </c>
    </row>
    <row r="257" spans="1:6" ht="45" hidden="1" outlineLevel="5">
      <c r="A257" s="11" t="s">
        <v>423</v>
      </c>
      <c r="B257" s="23" t="s">
        <v>142</v>
      </c>
      <c r="C257" s="23" t="s">
        <v>420</v>
      </c>
      <c r="D257" s="23"/>
      <c r="E257" s="13">
        <f>E258</f>
        <v>3554.8</v>
      </c>
      <c r="F257" s="13">
        <f>F258</f>
        <v>3554.8</v>
      </c>
    </row>
    <row r="258" spans="1:6" ht="30" hidden="1" outlineLevel="5">
      <c r="A258" s="11" t="s">
        <v>422</v>
      </c>
      <c r="B258" s="23" t="s">
        <v>142</v>
      </c>
      <c r="C258" s="23" t="s">
        <v>420</v>
      </c>
      <c r="D258" s="23" t="s">
        <v>16</v>
      </c>
      <c r="E258" s="13">
        <v>3554.8</v>
      </c>
      <c r="F258" s="13">
        <v>3554.8</v>
      </c>
    </row>
    <row r="259" spans="1:6" ht="30" hidden="1" outlineLevel="2" collapsed="1">
      <c r="A259" s="11" t="s">
        <v>164</v>
      </c>
      <c r="B259" s="12" t="s">
        <v>142</v>
      </c>
      <c r="C259" s="12" t="s">
        <v>165</v>
      </c>
      <c r="D259" s="12"/>
      <c r="E259" s="13">
        <f>E260+E261</f>
        <v>72985.7</v>
      </c>
      <c r="F259" s="13">
        <f>F260+F261</f>
        <v>72985.7</v>
      </c>
    </row>
    <row r="260" spans="1:6" ht="30" hidden="1" outlineLevel="5">
      <c r="A260" s="11" t="s">
        <v>15</v>
      </c>
      <c r="B260" s="12" t="s">
        <v>142</v>
      </c>
      <c r="C260" s="12" t="s">
        <v>165</v>
      </c>
      <c r="D260" s="12" t="s">
        <v>16</v>
      </c>
      <c r="E260" s="13">
        <v>72985.7</v>
      </c>
      <c r="F260" s="13">
        <v>72985.7</v>
      </c>
    </row>
    <row r="261" spans="1:6" s="5" customFormat="1" ht="45" hidden="1">
      <c r="A261" s="11" t="s">
        <v>65</v>
      </c>
      <c r="B261" s="12" t="s">
        <v>142</v>
      </c>
      <c r="C261" s="12" t="s">
        <v>165</v>
      </c>
      <c r="D261" s="12" t="s">
        <v>66</v>
      </c>
      <c r="E261" s="13">
        <v>0</v>
      </c>
      <c r="F261" s="13">
        <v>0</v>
      </c>
    </row>
    <row r="262" spans="1:6" s="5" customFormat="1" ht="28.5" outlineLevel="1">
      <c r="A262" s="14" t="s">
        <v>166</v>
      </c>
      <c r="B262" s="15" t="s">
        <v>167</v>
      </c>
      <c r="C262" s="15"/>
      <c r="D262" s="15"/>
      <c r="E262" s="16">
        <f>E263+E272+E276</f>
        <v>14604.1</v>
      </c>
      <c r="F262" s="16">
        <f>F263+F272+F276</f>
        <v>15643.5</v>
      </c>
    </row>
    <row r="263" spans="1:6" ht="30" outlineLevel="2">
      <c r="A263" s="11" t="s">
        <v>367</v>
      </c>
      <c r="B263" s="12" t="s">
        <v>167</v>
      </c>
      <c r="C263" s="12" t="s">
        <v>98</v>
      </c>
      <c r="D263" s="12"/>
      <c r="E263" s="13">
        <f>E264+E268</f>
        <v>8562.5</v>
      </c>
      <c r="F263" s="13">
        <f>F264+F268</f>
        <v>9601.9</v>
      </c>
    </row>
    <row r="264" spans="1:6" s="5" customFormat="1" ht="30" outlineLevel="3">
      <c r="A264" s="11" t="s">
        <v>121</v>
      </c>
      <c r="B264" s="12" t="s">
        <v>167</v>
      </c>
      <c r="C264" s="12" t="s">
        <v>122</v>
      </c>
      <c r="D264" s="12"/>
      <c r="E264" s="13">
        <f>E265</f>
        <v>814.4</v>
      </c>
      <c r="F264" s="13">
        <f>F265</f>
        <v>853.8</v>
      </c>
    </row>
    <row r="265" spans="1:6" s="5" customFormat="1" ht="30" outlineLevel="4">
      <c r="A265" s="11" t="s">
        <v>334</v>
      </c>
      <c r="B265" s="12" t="s">
        <v>167</v>
      </c>
      <c r="C265" s="12" t="s">
        <v>168</v>
      </c>
      <c r="D265" s="12"/>
      <c r="E265" s="13">
        <f>E266</f>
        <v>814.4</v>
      </c>
      <c r="F265" s="13">
        <f>F266+F267</f>
        <v>853.8</v>
      </c>
    </row>
    <row r="266" spans="1:6" s="5" customFormat="1" ht="75" hidden="1" outlineLevel="5">
      <c r="A266" s="11" t="s">
        <v>7</v>
      </c>
      <c r="B266" s="12" t="s">
        <v>167</v>
      </c>
      <c r="C266" s="12" t="s">
        <v>168</v>
      </c>
      <c r="D266" s="12" t="s">
        <v>8</v>
      </c>
      <c r="E266" s="13">
        <v>814.4</v>
      </c>
      <c r="F266" s="13">
        <v>814.4</v>
      </c>
    </row>
    <row r="267" spans="1:6" s="5" customFormat="1" ht="30" outlineLevel="5">
      <c r="A267" s="11" t="s">
        <v>15</v>
      </c>
      <c r="B267" s="12" t="s">
        <v>167</v>
      </c>
      <c r="C267" s="12" t="s">
        <v>168</v>
      </c>
      <c r="D267" s="12">
        <v>200</v>
      </c>
      <c r="E267" s="13">
        <v>0</v>
      </c>
      <c r="F267" s="13">
        <v>39.4</v>
      </c>
    </row>
    <row r="268" spans="1:6" ht="30" outlineLevel="4">
      <c r="A268" s="11" t="s">
        <v>384</v>
      </c>
      <c r="B268" s="12" t="s">
        <v>167</v>
      </c>
      <c r="C268" s="12" t="s">
        <v>170</v>
      </c>
      <c r="D268" s="12"/>
      <c r="E268" s="13">
        <f>E269</f>
        <v>7748.1</v>
      </c>
      <c r="F268" s="13">
        <f>F269</f>
        <v>8748.1</v>
      </c>
    </row>
    <row r="269" spans="1:6" ht="30" outlineLevel="5">
      <c r="A269" s="11" t="s">
        <v>171</v>
      </c>
      <c r="B269" s="12" t="s">
        <v>167</v>
      </c>
      <c r="C269" s="12" t="s">
        <v>172</v>
      </c>
      <c r="D269" s="12"/>
      <c r="E269" s="13">
        <f>E270+E271</f>
        <v>7748.1</v>
      </c>
      <c r="F269" s="13">
        <f>F270+F271</f>
        <v>8748.1</v>
      </c>
    </row>
    <row r="270" spans="1:6" s="5" customFormat="1" ht="75" outlineLevel="1">
      <c r="A270" s="11" t="s">
        <v>7</v>
      </c>
      <c r="B270" s="12" t="s">
        <v>167</v>
      </c>
      <c r="C270" s="12" t="s">
        <v>172</v>
      </c>
      <c r="D270" s="12" t="s">
        <v>8</v>
      </c>
      <c r="E270" s="13">
        <v>7284.1</v>
      </c>
      <c r="F270" s="13">
        <v>8285.4</v>
      </c>
    </row>
    <row r="271" spans="1:6" ht="30" outlineLevel="3">
      <c r="A271" s="11" t="s">
        <v>15</v>
      </c>
      <c r="B271" s="12" t="s">
        <v>167</v>
      </c>
      <c r="C271" s="12" t="s">
        <v>172</v>
      </c>
      <c r="D271" s="12" t="s">
        <v>16</v>
      </c>
      <c r="E271" s="13">
        <v>464</v>
      </c>
      <c r="F271" s="13">
        <v>462.7</v>
      </c>
    </row>
    <row r="272" spans="1:6" ht="30" hidden="1" outlineLevel="4">
      <c r="A272" s="11" t="s">
        <v>363</v>
      </c>
      <c r="B272" s="12" t="s">
        <v>167</v>
      </c>
      <c r="C272" s="12" t="s">
        <v>11</v>
      </c>
      <c r="D272" s="12"/>
      <c r="E272" s="13">
        <f t="shared" ref="E272:F274" si="7">E273</f>
        <v>3</v>
      </c>
      <c r="F272" s="13">
        <f t="shared" si="7"/>
        <v>3</v>
      </c>
    </row>
    <row r="273" spans="1:6" ht="30" hidden="1" outlineLevel="5">
      <c r="A273" s="11" t="s">
        <v>364</v>
      </c>
      <c r="B273" s="12" t="s">
        <v>167</v>
      </c>
      <c r="C273" s="12" t="s">
        <v>12</v>
      </c>
      <c r="D273" s="12"/>
      <c r="E273" s="13">
        <f t="shared" si="7"/>
        <v>3</v>
      </c>
      <c r="F273" s="13">
        <f t="shared" si="7"/>
        <v>3</v>
      </c>
    </row>
    <row r="274" spans="1:6" ht="80.25" hidden="1" customHeight="1" outlineLevel="5">
      <c r="A274" s="11" t="s">
        <v>13</v>
      </c>
      <c r="B274" s="12" t="s">
        <v>167</v>
      </c>
      <c r="C274" s="12" t="s">
        <v>14</v>
      </c>
      <c r="D274" s="12"/>
      <c r="E274" s="13">
        <f t="shared" si="7"/>
        <v>3</v>
      </c>
      <c r="F274" s="13">
        <f t="shared" si="7"/>
        <v>3</v>
      </c>
    </row>
    <row r="275" spans="1:6" s="5" customFormat="1" ht="30" hidden="1" outlineLevel="5">
      <c r="A275" s="11" t="s">
        <v>15</v>
      </c>
      <c r="B275" s="12" t="s">
        <v>167</v>
      </c>
      <c r="C275" s="12" t="s">
        <v>14</v>
      </c>
      <c r="D275" s="12" t="s">
        <v>16</v>
      </c>
      <c r="E275" s="13">
        <v>3</v>
      </c>
      <c r="F275" s="13">
        <v>3</v>
      </c>
    </row>
    <row r="276" spans="1:6" hidden="1" outlineLevel="5">
      <c r="A276" s="11" t="s">
        <v>17</v>
      </c>
      <c r="B276" s="12" t="s">
        <v>167</v>
      </c>
      <c r="C276" s="12" t="s">
        <v>18</v>
      </c>
      <c r="D276" s="12"/>
      <c r="E276" s="13">
        <f>E277</f>
        <v>6038.6</v>
      </c>
      <c r="F276" s="13">
        <f>F277</f>
        <v>6038.6</v>
      </c>
    </row>
    <row r="277" spans="1:6" hidden="1" outlineLevel="4">
      <c r="A277" s="11" t="s">
        <v>19</v>
      </c>
      <c r="B277" s="12" t="s">
        <v>167</v>
      </c>
      <c r="C277" s="12" t="s">
        <v>18</v>
      </c>
      <c r="D277" s="12" t="s">
        <v>20</v>
      </c>
      <c r="E277" s="13">
        <v>6038.6</v>
      </c>
      <c r="F277" s="13">
        <v>6038.6</v>
      </c>
    </row>
    <row r="278" spans="1:6" s="5" customFormat="1" outlineLevel="5">
      <c r="A278" s="14" t="s">
        <v>173</v>
      </c>
      <c r="B278" s="15" t="s">
        <v>174</v>
      </c>
      <c r="C278" s="15"/>
      <c r="D278" s="15"/>
      <c r="E278" s="16">
        <f>E279+E293+E311+E332+E361+E321</f>
        <v>1510458.9</v>
      </c>
      <c r="F278" s="16">
        <f>F279+F293+F311+F332+F361+F321</f>
        <v>1531713.6</v>
      </c>
    </row>
    <row r="279" spans="1:6" s="5" customFormat="1" outlineLevel="5">
      <c r="A279" s="14" t="s">
        <v>175</v>
      </c>
      <c r="B279" s="15" t="s">
        <v>176</v>
      </c>
      <c r="C279" s="15"/>
      <c r="D279" s="15"/>
      <c r="E279" s="16">
        <f>E280+E287</f>
        <v>736470.39999999991</v>
      </c>
      <c r="F279" s="16">
        <f>F280+F287</f>
        <v>736763.59999999986</v>
      </c>
    </row>
    <row r="280" spans="1:6" ht="30" outlineLevel="5">
      <c r="A280" s="11" t="s">
        <v>385</v>
      </c>
      <c r="B280" s="12" t="s">
        <v>176</v>
      </c>
      <c r="C280" s="12" t="s">
        <v>177</v>
      </c>
      <c r="D280" s="12"/>
      <c r="E280" s="13">
        <f t="shared" ref="E280:F282" si="8">E281</f>
        <v>624707.89999999991</v>
      </c>
      <c r="F280" s="13">
        <f t="shared" si="8"/>
        <v>625007.89999999991</v>
      </c>
    </row>
    <row r="281" spans="1:6" ht="15" customHeight="1" outlineLevel="3">
      <c r="A281" s="11" t="s">
        <v>178</v>
      </c>
      <c r="B281" s="12" t="s">
        <v>176</v>
      </c>
      <c r="C281" s="12" t="s">
        <v>179</v>
      </c>
      <c r="D281" s="12"/>
      <c r="E281" s="13">
        <f>E282+E284</f>
        <v>624707.89999999991</v>
      </c>
      <c r="F281" s="13">
        <f>F282+F284</f>
        <v>625007.89999999991</v>
      </c>
    </row>
    <row r="282" spans="1:6" ht="60" outlineLevel="4">
      <c r="A282" s="11" t="s">
        <v>386</v>
      </c>
      <c r="B282" s="12" t="s">
        <v>176</v>
      </c>
      <c r="C282" s="12" t="s">
        <v>180</v>
      </c>
      <c r="D282" s="12"/>
      <c r="E282" s="13">
        <f t="shared" si="8"/>
        <v>614852.19999999995</v>
      </c>
      <c r="F282" s="13">
        <f t="shared" si="8"/>
        <v>615152.19999999995</v>
      </c>
    </row>
    <row r="283" spans="1:6" ht="45" outlineLevel="5">
      <c r="A283" s="11" t="s">
        <v>65</v>
      </c>
      <c r="B283" s="12" t="s">
        <v>176</v>
      </c>
      <c r="C283" s="12" t="s">
        <v>180</v>
      </c>
      <c r="D283" s="12" t="s">
        <v>66</v>
      </c>
      <c r="E283" s="13">
        <v>614852.19999999995</v>
      </c>
      <c r="F283" s="13">
        <v>615152.19999999995</v>
      </c>
    </row>
    <row r="284" spans="1:6" ht="45" hidden="1" outlineLevel="5">
      <c r="A284" s="22" t="s">
        <v>432</v>
      </c>
      <c r="B284" s="12" t="s">
        <v>176</v>
      </c>
      <c r="C284" s="21" t="s">
        <v>431</v>
      </c>
      <c r="D284" s="12"/>
      <c r="E284" s="13">
        <f>E286+E285</f>
        <v>9855.7000000000007</v>
      </c>
      <c r="F284" s="13">
        <f>F286+F285</f>
        <v>9855.7000000000007</v>
      </c>
    </row>
    <row r="285" spans="1:6" ht="30" hidden="1" outlineLevel="5">
      <c r="A285" s="11" t="s">
        <v>15</v>
      </c>
      <c r="B285" s="12" t="s">
        <v>176</v>
      </c>
      <c r="C285" s="21" t="s">
        <v>431</v>
      </c>
      <c r="D285" s="12">
        <v>200</v>
      </c>
      <c r="E285" s="13">
        <v>9855.7000000000007</v>
      </c>
      <c r="F285" s="13">
        <v>9855.7000000000007</v>
      </c>
    </row>
    <row r="286" spans="1:6" ht="45" hidden="1" outlineLevel="5">
      <c r="A286" s="22" t="s">
        <v>412</v>
      </c>
      <c r="B286" s="12" t="s">
        <v>176</v>
      </c>
      <c r="C286" s="21" t="s">
        <v>431</v>
      </c>
      <c r="D286" s="12">
        <v>600</v>
      </c>
      <c r="E286" s="13">
        <v>0</v>
      </c>
      <c r="F286" s="13">
        <v>0</v>
      </c>
    </row>
    <row r="287" spans="1:6" ht="45" outlineLevel="5">
      <c r="A287" s="11" t="s">
        <v>372</v>
      </c>
      <c r="B287" s="12" t="s">
        <v>176</v>
      </c>
      <c r="C287" s="12" t="s">
        <v>42</v>
      </c>
      <c r="D287" s="12"/>
      <c r="E287" s="13">
        <f>E291+E288</f>
        <v>111762.5</v>
      </c>
      <c r="F287" s="13">
        <f>F291+F288</f>
        <v>111755.70000000001</v>
      </c>
    </row>
    <row r="288" spans="1:6" hidden="1" outlineLevel="5">
      <c r="A288" s="22" t="s">
        <v>433</v>
      </c>
      <c r="B288" s="12" t="s">
        <v>176</v>
      </c>
      <c r="C288" s="12">
        <v>1110100000</v>
      </c>
      <c r="D288" s="12"/>
      <c r="E288" s="13">
        <f>E290+E289</f>
        <v>1393.6</v>
      </c>
      <c r="F288" s="13">
        <f>F290+F289</f>
        <v>1393.6</v>
      </c>
    </row>
    <row r="289" spans="1:6" ht="30" hidden="1" outlineLevel="5">
      <c r="A289" s="11" t="s">
        <v>15</v>
      </c>
      <c r="B289" s="12" t="s">
        <v>176</v>
      </c>
      <c r="C289" s="12">
        <v>1110100000</v>
      </c>
      <c r="D289" s="12">
        <v>200</v>
      </c>
      <c r="E289" s="13">
        <v>13.5</v>
      </c>
      <c r="F289" s="13">
        <v>13.5</v>
      </c>
    </row>
    <row r="290" spans="1:6" ht="30" hidden="1" outlineLevel="5">
      <c r="A290" s="11" t="s">
        <v>102</v>
      </c>
      <c r="B290" s="12" t="s">
        <v>176</v>
      </c>
      <c r="C290" s="12">
        <v>1110100000</v>
      </c>
      <c r="D290" s="12">
        <v>400</v>
      </c>
      <c r="E290" s="13">
        <v>1380.1</v>
      </c>
      <c r="F290" s="13">
        <v>1380.1</v>
      </c>
    </row>
    <row r="291" spans="1:6" ht="45" outlineLevel="5">
      <c r="A291" s="11" t="s">
        <v>184</v>
      </c>
      <c r="B291" s="12" t="s">
        <v>176</v>
      </c>
      <c r="C291" s="12" t="s">
        <v>185</v>
      </c>
      <c r="D291" s="12"/>
      <c r="E291" s="13">
        <f>E292</f>
        <v>110368.9</v>
      </c>
      <c r="F291" s="13">
        <f>F292</f>
        <v>110362.1</v>
      </c>
    </row>
    <row r="292" spans="1:6" s="5" customFormat="1" ht="30" outlineLevel="1">
      <c r="A292" s="11" t="s">
        <v>102</v>
      </c>
      <c r="B292" s="12" t="s">
        <v>176</v>
      </c>
      <c r="C292" s="12" t="s">
        <v>185</v>
      </c>
      <c r="D292" s="12" t="s">
        <v>103</v>
      </c>
      <c r="E292" s="13">
        <v>110368.9</v>
      </c>
      <c r="F292" s="13">
        <v>110362.1</v>
      </c>
    </row>
    <row r="293" spans="1:6" s="5" customFormat="1" outlineLevel="2">
      <c r="A293" s="14" t="s">
        <v>186</v>
      </c>
      <c r="B293" s="15" t="s">
        <v>187</v>
      </c>
      <c r="C293" s="15"/>
      <c r="D293" s="15"/>
      <c r="E293" s="16">
        <f>E294+E306</f>
        <v>559844.00000000012</v>
      </c>
      <c r="F293" s="16">
        <f>F294+F306</f>
        <v>582125.79999999993</v>
      </c>
    </row>
    <row r="294" spans="1:6" ht="30" outlineLevel="4">
      <c r="A294" s="11" t="s">
        <v>385</v>
      </c>
      <c r="B294" s="12" t="s">
        <v>187</v>
      </c>
      <c r="C294" s="12" t="s">
        <v>177</v>
      </c>
      <c r="D294" s="12"/>
      <c r="E294" s="13">
        <f>E295+E303</f>
        <v>554968.60000000009</v>
      </c>
      <c r="F294" s="13">
        <f>F295+F303</f>
        <v>577261.29999999993</v>
      </c>
    </row>
    <row r="295" spans="1:6" outlineLevel="5">
      <c r="A295" s="11" t="s">
        <v>181</v>
      </c>
      <c r="B295" s="12" t="s">
        <v>187</v>
      </c>
      <c r="C295" s="12" t="s">
        <v>182</v>
      </c>
      <c r="D295" s="12"/>
      <c r="E295" s="13">
        <f>E296+E299</f>
        <v>536967.10000000009</v>
      </c>
      <c r="F295" s="13">
        <f>F296+F299</f>
        <v>536893.69999999995</v>
      </c>
    </row>
    <row r="296" spans="1:6" ht="44.45" customHeight="1" outlineLevel="4">
      <c r="A296" s="11" t="s">
        <v>306</v>
      </c>
      <c r="B296" s="12" t="s">
        <v>187</v>
      </c>
      <c r="C296" s="12" t="s">
        <v>188</v>
      </c>
      <c r="D296" s="12"/>
      <c r="E296" s="13">
        <f>E298+E297</f>
        <v>513413.10000000003</v>
      </c>
      <c r="F296" s="13">
        <f>F298+F297</f>
        <v>514183.5</v>
      </c>
    </row>
    <row r="297" spans="1:6" ht="31.15" hidden="1" customHeight="1" outlineLevel="4">
      <c r="A297" s="11" t="s">
        <v>15</v>
      </c>
      <c r="B297" s="12" t="s">
        <v>187</v>
      </c>
      <c r="C297" s="12" t="s">
        <v>188</v>
      </c>
      <c r="D297" s="12">
        <v>200</v>
      </c>
      <c r="E297" s="13">
        <v>7532.9</v>
      </c>
      <c r="F297" s="13">
        <v>7532.9</v>
      </c>
    </row>
    <row r="298" spans="1:6" s="5" customFormat="1" ht="45" outlineLevel="1" collapsed="1">
      <c r="A298" s="11" t="s">
        <v>65</v>
      </c>
      <c r="B298" s="12" t="s">
        <v>187</v>
      </c>
      <c r="C298" s="12" t="s">
        <v>188</v>
      </c>
      <c r="D298" s="12" t="s">
        <v>66</v>
      </c>
      <c r="E298" s="13">
        <v>505880.2</v>
      </c>
      <c r="F298" s="13">
        <v>506650.6</v>
      </c>
    </row>
    <row r="299" spans="1:6" ht="120" outlineLevel="2">
      <c r="A299" s="11" t="s">
        <v>335</v>
      </c>
      <c r="B299" s="12" t="s">
        <v>187</v>
      </c>
      <c r="C299" s="12" t="s">
        <v>183</v>
      </c>
      <c r="D299" s="12"/>
      <c r="E299" s="13">
        <f>E300+E301+E302</f>
        <v>23554</v>
      </c>
      <c r="F299" s="13">
        <f>F300+F301+F302</f>
        <v>22710.2</v>
      </c>
    </row>
    <row r="300" spans="1:6" ht="75" hidden="1" outlineLevel="3">
      <c r="A300" s="11" t="s">
        <v>7</v>
      </c>
      <c r="B300" s="12" t="s">
        <v>187</v>
      </c>
      <c r="C300" s="12" t="s">
        <v>183</v>
      </c>
      <c r="D300" s="12" t="s">
        <v>8</v>
      </c>
      <c r="E300" s="13">
        <v>16447</v>
      </c>
      <c r="F300" s="13">
        <v>16447</v>
      </c>
    </row>
    <row r="301" spans="1:6" ht="30" outlineLevel="4">
      <c r="A301" s="11" t="s">
        <v>15</v>
      </c>
      <c r="B301" s="12" t="s">
        <v>187</v>
      </c>
      <c r="C301" s="12" t="s">
        <v>183</v>
      </c>
      <c r="D301" s="12" t="s">
        <v>16</v>
      </c>
      <c r="E301" s="13">
        <v>7050.3</v>
      </c>
      <c r="F301" s="13">
        <v>6206.5</v>
      </c>
    </row>
    <row r="302" spans="1:6" s="5" customFormat="1" hidden="1" outlineLevel="5">
      <c r="A302" s="11" t="s">
        <v>19</v>
      </c>
      <c r="B302" s="12" t="s">
        <v>187</v>
      </c>
      <c r="C302" s="12" t="s">
        <v>183</v>
      </c>
      <c r="D302" s="12" t="s">
        <v>20</v>
      </c>
      <c r="E302" s="13">
        <v>56.7</v>
      </c>
      <c r="F302" s="13">
        <v>56.7</v>
      </c>
    </row>
    <row r="303" spans="1:6" outlineLevel="4" collapsed="1">
      <c r="A303" s="11" t="s">
        <v>189</v>
      </c>
      <c r="B303" s="12" t="s">
        <v>187</v>
      </c>
      <c r="C303" s="12" t="s">
        <v>190</v>
      </c>
      <c r="D303" s="12"/>
      <c r="E303" s="13">
        <f>E304</f>
        <v>18001.5</v>
      </c>
      <c r="F303" s="13">
        <f>F304</f>
        <v>40367.599999999999</v>
      </c>
    </row>
    <row r="304" spans="1:6" ht="45" outlineLevel="5">
      <c r="A304" s="11" t="s">
        <v>336</v>
      </c>
      <c r="B304" s="12" t="s">
        <v>187</v>
      </c>
      <c r="C304" s="12" t="s">
        <v>191</v>
      </c>
      <c r="D304" s="12"/>
      <c r="E304" s="13">
        <f>E305</f>
        <v>18001.5</v>
      </c>
      <c r="F304" s="13">
        <f>F305</f>
        <v>40367.599999999999</v>
      </c>
    </row>
    <row r="305" spans="1:6" s="5" customFormat="1" ht="45" outlineLevel="4">
      <c r="A305" s="11" t="s">
        <v>65</v>
      </c>
      <c r="B305" s="12" t="s">
        <v>187</v>
      </c>
      <c r="C305" s="12" t="s">
        <v>191</v>
      </c>
      <c r="D305" s="12" t="s">
        <v>66</v>
      </c>
      <c r="E305" s="13">
        <v>18001.5</v>
      </c>
      <c r="F305" s="13">
        <v>40367.599999999999</v>
      </c>
    </row>
    <row r="306" spans="1:6" s="5" customFormat="1" ht="45" outlineLevel="4">
      <c r="A306" s="11" t="s">
        <v>372</v>
      </c>
      <c r="B306" s="12" t="s">
        <v>187</v>
      </c>
      <c r="C306" s="12" t="s">
        <v>42</v>
      </c>
      <c r="D306" s="12"/>
      <c r="E306" s="13">
        <f>E307+E309</f>
        <v>4875.3999999999996</v>
      </c>
      <c r="F306" s="13">
        <f>F307+F309</f>
        <v>4864.5</v>
      </c>
    </row>
    <row r="307" spans="1:6" outlineLevel="5">
      <c r="A307" s="11" t="s">
        <v>139</v>
      </c>
      <c r="B307" s="12" t="s">
        <v>187</v>
      </c>
      <c r="C307" s="12" t="s">
        <v>140</v>
      </c>
      <c r="D307" s="12"/>
      <c r="E307" s="13">
        <f>E308</f>
        <v>4867.7</v>
      </c>
      <c r="F307" s="13">
        <f>F308</f>
        <v>4864.5</v>
      </c>
    </row>
    <row r="308" spans="1:6" s="5" customFormat="1" ht="30" outlineLevel="5">
      <c r="A308" s="11" t="s">
        <v>102</v>
      </c>
      <c r="B308" s="12" t="s">
        <v>187</v>
      </c>
      <c r="C308" s="12" t="s">
        <v>140</v>
      </c>
      <c r="D308" s="12" t="s">
        <v>103</v>
      </c>
      <c r="E308" s="13">
        <v>4867.7</v>
      </c>
      <c r="F308" s="13">
        <v>4864.5</v>
      </c>
    </row>
    <row r="309" spans="1:6" outlineLevel="4">
      <c r="A309" s="11" t="s">
        <v>337</v>
      </c>
      <c r="B309" s="12" t="s">
        <v>187</v>
      </c>
      <c r="C309" s="12" t="s">
        <v>338</v>
      </c>
      <c r="D309" s="12"/>
      <c r="E309" s="13">
        <f>E310</f>
        <v>7.7</v>
      </c>
      <c r="F309" s="13">
        <f>F310</f>
        <v>0</v>
      </c>
    </row>
    <row r="310" spans="1:6" ht="30" outlineLevel="5">
      <c r="A310" s="11" t="s">
        <v>102</v>
      </c>
      <c r="B310" s="12" t="s">
        <v>187</v>
      </c>
      <c r="C310" s="12" t="s">
        <v>338</v>
      </c>
      <c r="D310" s="12" t="s">
        <v>103</v>
      </c>
      <c r="E310" s="13">
        <v>7.7</v>
      </c>
      <c r="F310" s="13">
        <v>0</v>
      </c>
    </row>
    <row r="311" spans="1:6" s="5" customFormat="1" outlineLevel="2">
      <c r="A311" s="14" t="s">
        <v>192</v>
      </c>
      <c r="B311" s="15" t="s">
        <v>193</v>
      </c>
      <c r="C311" s="15"/>
      <c r="D311" s="15"/>
      <c r="E311" s="16">
        <f>E312</f>
        <v>134575.1</v>
      </c>
      <c r="F311" s="16">
        <f>F312</f>
        <v>134835</v>
      </c>
    </row>
    <row r="312" spans="1:6" ht="30" outlineLevel="4">
      <c r="A312" s="11" t="s">
        <v>385</v>
      </c>
      <c r="B312" s="12" t="s">
        <v>193</v>
      </c>
      <c r="C312" s="12" t="s">
        <v>177</v>
      </c>
      <c r="D312" s="12"/>
      <c r="E312" s="13">
        <f>E313</f>
        <v>134575.1</v>
      </c>
      <c r="F312" s="13">
        <f>F313</f>
        <v>134835</v>
      </c>
    </row>
    <row r="313" spans="1:6" ht="30" outlineLevel="5">
      <c r="A313" s="11" t="s">
        <v>387</v>
      </c>
      <c r="B313" s="12" t="s">
        <v>193</v>
      </c>
      <c r="C313" s="12" t="s">
        <v>194</v>
      </c>
      <c r="D313" s="12"/>
      <c r="E313" s="13">
        <f>E314+E316+E318</f>
        <v>134575.1</v>
      </c>
      <c r="F313" s="13">
        <f>F314+F316+F318</f>
        <v>134835</v>
      </c>
    </row>
    <row r="314" spans="1:6" ht="45" outlineLevel="4">
      <c r="A314" s="11" t="s">
        <v>195</v>
      </c>
      <c r="B314" s="12" t="s">
        <v>193</v>
      </c>
      <c r="C314" s="12" t="s">
        <v>196</v>
      </c>
      <c r="D314" s="12"/>
      <c r="E314" s="13">
        <f>E315</f>
        <v>115158.2</v>
      </c>
      <c r="F314" s="13">
        <f>F315</f>
        <v>115418.1</v>
      </c>
    </row>
    <row r="315" spans="1:6" ht="45" outlineLevel="5">
      <c r="A315" s="11" t="s">
        <v>65</v>
      </c>
      <c r="B315" s="12" t="s">
        <v>193</v>
      </c>
      <c r="C315" s="12" t="s">
        <v>196</v>
      </c>
      <c r="D315" s="12" t="s">
        <v>66</v>
      </c>
      <c r="E315" s="13">
        <v>115158.2</v>
      </c>
      <c r="F315" s="13">
        <v>115418.1</v>
      </c>
    </row>
    <row r="316" spans="1:6" ht="30" hidden="1" outlineLevel="4">
      <c r="A316" s="11" t="s">
        <v>197</v>
      </c>
      <c r="B316" s="12" t="s">
        <v>193</v>
      </c>
      <c r="C316" s="12" t="s">
        <v>198</v>
      </c>
      <c r="D316" s="12"/>
      <c r="E316" s="13">
        <f>E317</f>
        <v>15855</v>
      </c>
      <c r="F316" s="13">
        <f>F317</f>
        <v>15855</v>
      </c>
    </row>
    <row r="317" spans="1:6" ht="45" hidden="1" outlineLevel="5">
      <c r="A317" s="11" t="s">
        <v>65</v>
      </c>
      <c r="B317" s="12" t="s">
        <v>193</v>
      </c>
      <c r="C317" s="12" t="s">
        <v>198</v>
      </c>
      <c r="D317" s="12" t="s">
        <v>66</v>
      </c>
      <c r="E317" s="13">
        <v>15855</v>
      </c>
      <c r="F317" s="13">
        <v>15855</v>
      </c>
    </row>
    <row r="318" spans="1:6" hidden="1" outlineLevel="5">
      <c r="A318" s="11" t="s">
        <v>425</v>
      </c>
      <c r="B318" s="21" t="s">
        <v>193</v>
      </c>
      <c r="C318" s="21" t="s">
        <v>424</v>
      </c>
      <c r="D318" s="12"/>
      <c r="E318" s="13">
        <f>E319+E320</f>
        <v>3561.9</v>
      </c>
      <c r="F318" s="13">
        <f>F319+F320</f>
        <v>3561.9</v>
      </c>
    </row>
    <row r="319" spans="1:6" ht="30" hidden="1" outlineLevel="5">
      <c r="A319" s="11" t="s">
        <v>102</v>
      </c>
      <c r="B319" s="21" t="s">
        <v>193</v>
      </c>
      <c r="C319" s="21" t="s">
        <v>424</v>
      </c>
      <c r="D319" s="12">
        <v>400</v>
      </c>
      <c r="E319" s="13">
        <v>3561.9</v>
      </c>
      <c r="F319" s="13">
        <v>3561.9</v>
      </c>
    </row>
    <row r="320" spans="1:6" ht="45" hidden="1" outlineLevel="5">
      <c r="A320" s="11" t="s">
        <v>65</v>
      </c>
      <c r="B320" s="21" t="s">
        <v>193</v>
      </c>
      <c r="C320" s="21" t="s">
        <v>424</v>
      </c>
      <c r="D320" s="12">
        <v>600</v>
      </c>
      <c r="E320" s="13">
        <v>0</v>
      </c>
      <c r="F320" s="13">
        <v>0</v>
      </c>
    </row>
    <row r="321" spans="1:6" s="5" customFormat="1" ht="28.5" outlineLevel="5">
      <c r="A321" s="29" t="s">
        <v>435</v>
      </c>
      <c r="B321" s="30" t="s">
        <v>434</v>
      </c>
      <c r="C321" s="30"/>
      <c r="D321" s="30"/>
      <c r="E321" s="16">
        <f>E322+E326+E329</f>
        <v>279.2</v>
      </c>
      <c r="F321" s="16">
        <f>F322+F326+F329</f>
        <v>902.5</v>
      </c>
    </row>
    <row r="322" spans="1:6" ht="30" outlineLevel="5">
      <c r="A322" s="22" t="s">
        <v>436</v>
      </c>
      <c r="B322" s="28" t="s">
        <v>434</v>
      </c>
      <c r="C322" s="28" t="s">
        <v>177</v>
      </c>
      <c r="D322" s="28"/>
      <c r="E322" s="13">
        <f t="shared" ref="E322:F324" si="9">E323</f>
        <v>123.5</v>
      </c>
      <c r="F322" s="13">
        <f t="shared" si="9"/>
        <v>478.8</v>
      </c>
    </row>
    <row r="323" spans="1:6" ht="30" outlineLevel="5">
      <c r="A323" s="22" t="s">
        <v>437</v>
      </c>
      <c r="B323" s="28" t="s">
        <v>434</v>
      </c>
      <c r="C323" s="28" t="s">
        <v>179</v>
      </c>
      <c r="D323" s="28"/>
      <c r="E323" s="13">
        <f t="shared" si="9"/>
        <v>123.5</v>
      </c>
      <c r="F323" s="13">
        <f t="shared" si="9"/>
        <v>478.8</v>
      </c>
    </row>
    <row r="324" spans="1:6" ht="60" outlineLevel="5">
      <c r="A324" s="22" t="s">
        <v>438</v>
      </c>
      <c r="B324" s="28" t="s">
        <v>434</v>
      </c>
      <c r="C324" s="28" t="s">
        <v>180</v>
      </c>
      <c r="D324" s="28"/>
      <c r="E324" s="13">
        <f t="shared" si="9"/>
        <v>123.5</v>
      </c>
      <c r="F324" s="13">
        <f t="shared" si="9"/>
        <v>478.8</v>
      </c>
    </row>
    <row r="325" spans="1:6" ht="45" outlineLevel="5">
      <c r="A325" s="22" t="s">
        <v>412</v>
      </c>
      <c r="B325" s="28" t="s">
        <v>434</v>
      </c>
      <c r="C325" s="28" t="s">
        <v>180</v>
      </c>
      <c r="D325" s="28" t="s">
        <v>66</v>
      </c>
      <c r="E325" s="13">
        <v>123.5</v>
      </c>
      <c r="F325" s="13">
        <v>478.8</v>
      </c>
    </row>
    <row r="326" spans="1:6" outlineLevel="5">
      <c r="A326" s="22" t="s">
        <v>439</v>
      </c>
      <c r="B326" s="28" t="s">
        <v>434</v>
      </c>
      <c r="C326" s="28" t="s">
        <v>182</v>
      </c>
      <c r="D326" s="28"/>
      <c r="E326" s="13">
        <f>E327</f>
        <v>104.4</v>
      </c>
      <c r="F326" s="13">
        <f>F327</f>
        <v>370.5</v>
      </c>
    </row>
    <row r="327" spans="1:6" ht="60" outlineLevel="5">
      <c r="A327" s="22" t="s">
        <v>440</v>
      </c>
      <c r="B327" s="28" t="s">
        <v>434</v>
      </c>
      <c r="C327" s="28" t="s">
        <v>188</v>
      </c>
      <c r="D327" s="28"/>
      <c r="E327" s="13">
        <f>E328</f>
        <v>104.4</v>
      </c>
      <c r="F327" s="13">
        <f>F328</f>
        <v>370.5</v>
      </c>
    </row>
    <row r="328" spans="1:6" ht="45" outlineLevel="5">
      <c r="A328" s="22" t="s">
        <v>412</v>
      </c>
      <c r="B328" s="28" t="s">
        <v>434</v>
      </c>
      <c r="C328" s="28" t="s">
        <v>188</v>
      </c>
      <c r="D328" s="28" t="s">
        <v>66</v>
      </c>
      <c r="E328" s="13">
        <v>104.4</v>
      </c>
      <c r="F328" s="13">
        <v>370.5</v>
      </c>
    </row>
    <row r="329" spans="1:6" ht="30" outlineLevel="5">
      <c r="A329" s="22" t="s">
        <v>441</v>
      </c>
      <c r="B329" s="28" t="s">
        <v>434</v>
      </c>
      <c r="C329" s="28" t="s">
        <v>194</v>
      </c>
      <c r="D329" s="28"/>
      <c r="E329" s="13">
        <f>E330</f>
        <v>51.3</v>
      </c>
      <c r="F329" s="13">
        <f>F330</f>
        <v>53.2</v>
      </c>
    </row>
    <row r="330" spans="1:6" ht="45" outlineLevel="5">
      <c r="A330" s="22" t="s">
        <v>442</v>
      </c>
      <c r="B330" s="28" t="s">
        <v>434</v>
      </c>
      <c r="C330" s="28" t="s">
        <v>196</v>
      </c>
      <c r="D330" s="28"/>
      <c r="E330" s="13">
        <f>E331</f>
        <v>51.3</v>
      </c>
      <c r="F330" s="13">
        <f>F331</f>
        <v>53.2</v>
      </c>
    </row>
    <row r="331" spans="1:6" ht="45" outlineLevel="5">
      <c r="A331" s="22" t="s">
        <v>412</v>
      </c>
      <c r="B331" s="28" t="s">
        <v>434</v>
      </c>
      <c r="C331" s="28" t="s">
        <v>196</v>
      </c>
      <c r="D331" s="28" t="s">
        <v>66</v>
      </c>
      <c r="E331" s="13">
        <v>51.3</v>
      </c>
      <c r="F331" s="13">
        <v>53.2</v>
      </c>
    </row>
    <row r="332" spans="1:6" s="5" customFormat="1" outlineLevel="4">
      <c r="A332" s="14" t="s">
        <v>199</v>
      </c>
      <c r="B332" s="15" t="s">
        <v>200</v>
      </c>
      <c r="C332" s="15"/>
      <c r="D332" s="15"/>
      <c r="E332" s="16">
        <f>E333+E347</f>
        <v>34207.699999999997</v>
      </c>
      <c r="F332" s="16">
        <f>F333+F347</f>
        <v>32054.600000000002</v>
      </c>
    </row>
    <row r="333" spans="1:6" ht="30" outlineLevel="5">
      <c r="A333" s="11" t="s">
        <v>385</v>
      </c>
      <c r="B333" s="12" t="s">
        <v>200</v>
      </c>
      <c r="C333" s="12" t="s">
        <v>177</v>
      </c>
      <c r="D333" s="12"/>
      <c r="E333" s="13">
        <f>E334</f>
        <v>28867.7</v>
      </c>
      <c r="F333" s="13">
        <f>F334</f>
        <v>25017.4</v>
      </c>
    </row>
    <row r="334" spans="1:6" ht="30" outlineLevel="4">
      <c r="A334" s="11" t="s">
        <v>201</v>
      </c>
      <c r="B334" s="12" t="s">
        <v>200</v>
      </c>
      <c r="C334" s="12" t="s">
        <v>202</v>
      </c>
      <c r="D334" s="12"/>
      <c r="E334" s="13">
        <f>E335+E337+E339+E341+E344</f>
        <v>28867.7</v>
      </c>
      <c r="F334" s="13">
        <f>F335+F337+F339+F341+F344</f>
        <v>25017.4</v>
      </c>
    </row>
    <row r="335" spans="1:6" ht="45" hidden="1" outlineLevel="5">
      <c r="A335" s="11" t="s">
        <v>339</v>
      </c>
      <c r="B335" s="12" t="s">
        <v>200</v>
      </c>
      <c r="C335" s="12" t="s">
        <v>203</v>
      </c>
      <c r="D335" s="12"/>
      <c r="E335" s="13">
        <f>E336</f>
        <v>10099.5</v>
      </c>
      <c r="F335" s="13">
        <f>F336</f>
        <v>10099.5</v>
      </c>
    </row>
    <row r="336" spans="1:6" s="5" customFormat="1" ht="45" hidden="1" outlineLevel="1">
      <c r="A336" s="11" t="s">
        <v>65</v>
      </c>
      <c r="B336" s="12" t="s">
        <v>200</v>
      </c>
      <c r="C336" s="12" t="s">
        <v>203</v>
      </c>
      <c r="D336" s="12" t="s">
        <v>66</v>
      </c>
      <c r="E336" s="13">
        <v>10099.5</v>
      </c>
      <c r="F336" s="13">
        <v>10099.5</v>
      </c>
    </row>
    <row r="337" spans="1:6" ht="45" hidden="1" outlineLevel="2">
      <c r="A337" s="11" t="s">
        <v>204</v>
      </c>
      <c r="B337" s="12" t="s">
        <v>200</v>
      </c>
      <c r="C337" s="12" t="s">
        <v>205</v>
      </c>
      <c r="D337" s="12"/>
      <c r="E337" s="13">
        <f>E338</f>
        <v>5426.5</v>
      </c>
      <c r="F337" s="13">
        <f>F338</f>
        <v>5426.5</v>
      </c>
    </row>
    <row r="338" spans="1:6" ht="30" hidden="1" outlineLevel="3">
      <c r="A338" s="11" t="s">
        <v>206</v>
      </c>
      <c r="B338" s="12" t="s">
        <v>200</v>
      </c>
      <c r="C338" s="12" t="s">
        <v>205</v>
      </c>
      <c r="D338" s="12" t="s">
        <v>207</v>
      </c>
      <c r="E338" s="13">
        <v>5426.5</v>
      </c>
      <c r="F338" s="13">
        <v>5426.5</v>
      </c>
    </row>
    <row r="339" spans="1:6" ht="30" outlineLevel="4">
      <c r="A339" s="11" t="s">
        <v>208</v>
      </c>
      <c r="B339" s="12" t="s">
        <v>200</v>
      </c>
      <c r="C339" s="12" t="s">
        <v>209</v>
      </c>
      <c r="D339" s="12"/>
      <c r="E339" s="13">
        <f>E340</f>
        <v>12510</v>
      </c>
      <c r="F339" s="13">
        <f>F340</f>
        <v>8659.7000000000007</v>
      </c>
    </row>
    <row r="340" spans="1:6" ht="45" outlineLevel="5">
      <c r="A340" s="11" t="s">
        <v>65</v>
      </c>
      <c r="B340" s="12" t="s">
        <v>200</v>
      </c>
      <c r="C340" s="12" t="s">
        <v>209</v>
      </c>
      <c r="D340" s="12" t="s">
        <v>66</v>
      </c>
      <c r="E340" s="13">
        <v>12510</v>
      </c>
      <c r="F340" s="13">
        <v>8659.7000000000007</v>
      </c>
    </row>
    <row r="341" spans="1:6" ht="30" hidden="1" outlineLevel="5">
      <c r="A341" s="11" t="s">
        <v>210</v>
      </c>
      <c r="B341" s="12" t="s">
        <v>200</v>
      </c>
      <c r="C341" s="12" t="s">
        <v>211</v>
      </c>
      <c r="D341" s="12"/>
      <c r="E341" s="13">
        <f>E342+E343</f>
        <v>462.2</v>
      </c>
      <c r="F341" s="13">
        <f>F342+F343</f>
        <v>462.2</v>
      </c>
    </row>
    <row r="342" spans="1:6" ht="30" hidden="1" outlineLevel="4">
      <c r="A342" s="11" t="s">
        <v>15</v>
      </c>
      <c r="B342" s="12" t="s">
        <v>200</v>
      </c>
      <c r="C342" s="12" t="s">
        <v>211</v>
      </c>
      <c r="D342" s="12" t="s">
        <v>16</v>
      </c>
      <c r="E342" s="13">
        <v>0</v>
      </c>
      <c r="F342" s="13">
        <v>0</v>
      </c>
    </row>
    <row r="343" spans="1:6" s="5" customFormat="1" ht="45" hidden="1" outlineLevel="5">
      <c r="A343" s="11" t="s">
        <v>65</v>
      </c>
      <c r="B343" s="12" t="s">
        <v>200</v>
      </c>
      <c r="C343" s="12" t="s">
        <v>211</v>
      </c>
      <c r="D343" s="12" t="s">
        <v>66</v>
      </c>
      <c r="E343" s="13">
        <v>462.2</v>
      </c>
      <c r="F343" s="13">
        <v>462.2</v>
      </c>
    </row>
    <row r="344" spans="1:6" ht="30" hidden="1" outlineLevel="5">
      <c r="A344" s="11" t="s">
        <v>340</v>
      </c>
      <c r="B344" s="12" t="s">
        <v>200</v>
      </c>
      <c r="C344" s="12" t="s">
        <v>212</v>
      </c>
      <c r="D344" s="12"/>
      <c r="E344" s="13">
        <f>E345+E346</f>
        <v>369.5</v>
      </c>
      <c r="F344" s="13">
        <f>F345+F346</f>
        <v>369.5</v>
      </c>
    </row>
    <row r="345" spans="1:6" ht="30" hidden="1" outlineLevel="5">
      <c r="A345" s="11" t="s">
        <v>15</v>
      </c>
      <c r="B345" s="12" t="s">
        <v>200</v>
      </c>
      <c r="C345" s="12" t="s">
        <v>212</v>
      </c>
      <c r="D345" s="12" t="s">
        <v>16</v>
      </c>
      <c r="E345" s="13">
        <v>0</v>
      </c>
      <c r="F345" s="13">
        <v>0</v>
      </c>
    </row>
    <row r="346" spans="1:6" ht="45" hidden="1" outlineLevel="5">
      <c r="A346" s="11" t="s">
        <v>65</v>
      </c>
      <c r="B346" s="12" t="s">
        <v>200</v>
      </c>
      <c r="C346" s="12" t="s">
        <v>212</v>
      </c>
      <c r="D346" s="12">
        <v>600</v>
      </c>
      <c r="E346" s="13">
        <v>369.5</v>
      </c>
      <c r="F346" s="13">
        <v>369.5</v>
      </c>
    </row>
    <row r="347" spans="1:6" ht="30" outlineLevel="2" collapsed="1">
      <c r="A347" s="11" t="s">
        <v>388</v>
      </c>
      <c r="B347" s="12" t="s">
        <v>200</v>
      </c>
      <c r="C347" s="12" t="s">
        <v>213</v>
      </c>
      <c r="D347" s="12"/>
      <c r="E347" s="13">
        <f>E348+E350+E353+E355+E357+E359</f>
        <v>5340</v>
      </c>
      <c r="F347" s="13">
        <f>F348+F350+F353+F355+F357+F359</f>
        <v>7037.2</v>
      </c>
    </row>
    <row r="348" spans="1:6" s="5" customFormat="1" ht="30" hidden="1" outlineLevel="3">
      <c r="A348" s="11" t="s">
        <v>214</v>
      </c>
      <c r="B348" s="12" t="s">
        <v>200</v>
      </c>
      <c r="C348" s="12" t="s">
        <v>215</v>
      </c>
      <c r="D348" s="12"/>
      <c r="E348" s="13">
        <f>E349</f>
        <v>117</v>
      </c>
      <c r="F348" s="13">
        <f>F349</f>
        <v>117</v>
      </c>
    </row>
    <row r="349" spans="1:6" ht="45" hidden="1" outlineLevel="4">
      <c r="A349" s="11" t="s">
        <v>65</v>
      </c>
      <c r="B349" s="12" t="s">
        <v>200</v>
      </c>
      <c r="C349" s="12" t="s">
        <v>215</v>
      </c>
      <c r="D349" s="12" t="s">
        <v>66</v>
      </c>
      <c r="E349" s="13">
        <v>117</v>
      </c>
      <c r="F349" s="13">
        <v>117</v>
      </c>
    </row>
    <row r="350" spans="1:6" ht="30" outlineLevel="5">
      <c r="A350" s="11" t="s">
        <v>216</v>
      </c>
      <c r="B350" s="12" t="s">
        <v>200</v>
      </c>
      <c r="C350" s="12" t="s">
        <v>217</v>
      </c>
      <c r="D350" s="12"/>
      <c r="E350" s="13">
        <f>E352+E351</f>
        <v>765</v>
      </c>
      <c r="F350" s="13">
        <f>F352+F351</f>
        <v>2477.1999999999998</v>
      </c>
    </row>
    <row r="351" spans="1:6" ht="30" outlineLevel="5">
      <c r="A351" s="11" t="s">
        <v>15</v>
      </c>
      <c r="B351" s="12" t="s">
        <v>200</v>
      </c>
      <c r="C351" s="12" t="s">
        <v>217</v>
      </c>
      <c r="D351" s="12">
        <v>200</v>
      </c>
      <c r="E351" s="13">
        <v>251.2</v>
      </c>
      <c r="F351" s="13">
        <v>293.10000000000002</v>
      </c>
    </row>
    <row r="352" spans="1:6" s="5" customFormat="1" ht="45">
      <c r="A352" s="11" t="s">
        <v>65</v>
      </c>
      <c r="B352" s="12" t="s">
        <v>200</v>
      </c>
      <c r="C352" s="12" t="s">
        <v>217</v>
      </c>
      <c r="D352" s="12" t="s">
        <v>66</v>
      </c>
      <c r="E352" s="13">
        <v>513.79999999999995</v>
      </c>
      <c r="F352" s="13">
        <v>2184.1</v>
      </c>
    </row>
    <row r="353" spans="1:6" s="5" customFormat="1" hidden="1" outlineLevel="1">
      <c r="A353" s="11" t="s">
        <v>341</v>
      </c>
      <c r="B353" s="12" t="s">
        <v>200</v>
      </c>
      <c r="C353" s="12" t="s">
        <v>218</v>
      </c>
      <c r="D353" s="12"/>
      <c r="E353" s="13">
        <f>E354</f>
        <v>5</v>
      </c>
      <c r="F353" s="13">
        <f>F354</f>
        <v>5</v>
      </c>
    </row>
    <row r="354" spans="1:6" ht="45" hidden="1" outlineLevel="2">
      <c r="A354" s="11" t="s">
        <v>65</v>
      </c>
      <c r="B354" s="12" t="s">
        <v>200</v>
      </c>
      <c r="C354" s="12" t="s">
        <v>218</v>
      </c>
      <c r="D354" s="12" t="s">
        <v>66</v>
      </c>
      <c r="E354" s="13">
        <v>5</v>
      </c>
      <c r="F354" s="13">
        <v>5</v>
      </c>
    </row>
    <row r="355" spans="1:6" ht="45" outlineLevel="3">
      <c r="A355" s="11" t="s">
        <v>219</v>
      </c>
      <c r="B355" s="12" t="s">
        <v>200</v>
      </c>
      <c r="C355" s="12" t="s">
        <v>220</v>
      </c>
      <c r="D355" s="12"/>
      <c r="E355" s="13">
        <f>E356</f>
        <v>4074.7</v>
      </c>
      <c r="F355" s="13">
        <f>F356</f>
        <v>4033</v>
      </c>
    </row>
    <row r="356" spans="1:6" ht="45" outlineLevel="4">
      <c r="A356" s="11" t="s">
        <v>65</v>
      </c>
      <c r="B356" s="12" t="s">
        <v>200</v>
      </c>
      <c r="C356" s="12" t="s">
        <v>220</v>
      </c>
      <c r="D356" s="12" t="s">
        <v>66</v>
      </c>
      <c r="E356" s="13">
        <v>4074.7</v>
      </c>
      <c r="F356" s="13">
        <v>4033</v>
      </c>
    </row>
    <row r="357" spans="1:6" ht="30" hidden="1" outlineLevel="5">
      <c r="A357" s="11" t="s">
        <v>221</v>
      </c>
      <c r="B357" s="12" t="s">
        <v>200</v>
      </c>
      <c r="C357" s="12" t="s">
        <v>222</v>
      </c>
      <c r="D357" s="12"/>
      <c r="E357" s="13">
        <f>E358</f>
        <v>378.3</v>
      </c>
      <c r="F357" s="13">
        <f>F358</f>
        <v>378.3</v>
      </c>
    </row>
    <row r="358" spans="1:6" ht="45" hidden="1" outlineLevel="5">
      <c r="A358" s="11" t="s">
        <v>65</v>
      </c>
      <c r="B358" s="12" t="s">
        <v>200</v>
      </c>
      <c r="C358" s="12" t="s">
        <v>222</v>
      </c>
      <c r="D358" s="12" t="s">
        <v>66</v>
      </c>
      <c r="E358" s="13">
        <v>378.3</v>
      </c>
      <c r="F358" s="13">
        <v>378.3</v>
      </c>
    </row>
    <row r="359" spans="1:6" outlineLevel="5">
      <c r="A359" s="11" t="s">
        <v>469</v>
      </c>
      <c r="B359" s="12" t="s">
        <v>200</v>
      </c>
      <c r="C359" s="12">
        <v>1000600000</v>
      </c>
      <c r="D359" s="12"/>
      <c r="E359" s="13">
        <f>E360</f>
        <v>0</v>
      </c>
      <c r="F359" s="13">
        <f>F360</f>
        <v>26.7</v>
      </c>
    </row>
    <row r="360" spans="1:6" ht="45" outlineLevel="5">
      <c r="A360" s="11" t="s">
        <v>65</v>
      </c>
      <c r="B360" s="12" t="s">
        <v>200</v>
      </c>
      <c r="C360" s="12">
        <v>1000600000</v>
      </c>
      <c r="D360" s="12">
        <v>600</v>
      </c>
      <c r="E360" s="13">
        <v>0</v>
      </c>
      <c r="F360" s="13">
        <v>26.7</v>
      </c>
    </row>
    <row r="361" spans="1:6" s="5" customFormat="1" outlineLevel="4">
      <c r="A361" s="14" t="s">
        <v>223</v>
      </c>
      <c r="B361" s="15" t="s">
        <v>224</v>
      </c>
      <c r="C361" s="15"/>
      <c r="D361" s="15"/>
      <c r="E361" s="16">
        <f>E362+E375+E379</f>
        <v>45082.5</v>
      </c>
      <c r="F361" s="16">
        <f>F362+F375+F379</f>
        <v>45032.1</v>
      </c>
    </row>
    <row r="362" spans="1:6" s="5" customFormat="1" ht="30" outlineLevel="5">
      <c r="A362" s="11" t="s">
        <v>385</v>
      </c>
      <c r="B362" s="12" t="s">
        <v>224</v>
      </c>
      <c r="C362" s="12" t="s">
        <v>177</v>
      </c>
      <c r="D362" s="12"/>
      <c r="E362" s="13">
        <f>E366+E363</f>
        <v>43919.8</v>
      </c>
      <c r="F362" s="13">
        <f>F366+F363</f>
        <v>43869.4</v>
      </c>
    </row>
    <row r="363" spans="1:6" s="5" customFormat="1" hidden="1" outlineLevel="5">
      <c r="A363" s="22" t="s">
        <v>439</v>
      </c>
      <c r="B363" s="28" t="s">
        <v>224</v>
      </c>
      <c r="C363" s="28" t="s">
        <v>182</v>
      </c>
      <c r="D363" s="28"/>
      <c r="E363" s="13">
        <f>E364</f>
        <v>193</v>
      </c>
      <c r="F363" s="13">
        <f>F364</f>
        <v>193</v>
      </c>
    </row>
    <row r="364" spans="1:6" s="5" customFormat="1" ht="30" hidden="1" outlineLevel="5">
      <c r="A364" s="22" t="s">
        <v>444</v>
      </c>
      <c r="B364" s="28" t="s">
        <v>224</v>
      </c>
      <c r="C364" s="28" t="s">
        <v>443</v>
      </c>
      <c r="D364" s="28"/>
      <c r="E364" s="13">
        <f>E365</f>
        <v>193</v>
      </c>
      <c r="F364" s="13">
        <f>F365</f>
        <v>193</v>
      </c>
    </row>
    <row r="365" spans="1:6" s="5" customFormat="1" ht="45" hidden="1" outlineLevel="5">
      <c r="A365" s="22" t="s">
        <v>412</v>
      </c>
      <c r="B365" s="28" t="s">
        <v>224</v>
      </c>
      <c r="C365" s="28" t="s">
        <v>443</v>
      </c>
      <c r="D365" s="28" t="s">
        <v>66</v>
      </c>
      <c r="E365" s="13">
        <v>193</v>
      </c>
      <c r="F365" s="13">
        <v>193</v>
      </c>
    </row>
    <row r="366" spans="1:6" ht="30" outlineLevel="3" collapsed="1">
      <c r="A366" s="11" t="s">
        <v>225</v>
      </c>
      <c r="B366" s="12" t="s">
        <v>224</v>
      </c>
      <c r="C366" s="12" t="s">
        <v>226</v>
      </c>
      <c r="D366" s="12"/>
      <c r="E366" s="13">
        <f>E367+E370</f>
        <v>43726.8</v>
      </c>
      <c r="F366" s="13">
        <f>F367+F370</f>
        <v>43676.4</v>
      </c>
    </row>
    <row r="367" spans="1:6" ht="75" hidden="1" outlineLevel="4">
      <c r="A367" s="11" t="s">
        <v>389</v>
      </c>
      <c r="B367" s="12" t="s">
        <v>224</v>
      </c>
      <c r="C367" s="12" t="s">
        <v>227</v>
      </c>
      <c r="D367" s="12"/>
      <c r="E367" s="13">
        <f>E368+E369</f>
        <v>4184.6000000000004</v>
      </c>
      <c r="F367" s="13">
        <f>F368+F369</f>
        <v>4184.6000000000004</v>
      </c>
    </row>
    <row r="368" spans="1:6" s="5" customFormat="1" ht="75" hidden="1" outlineLevel="5">
      <c r="A368" s="11" t="s">
        <v>7</v>
      </c>
      <c r="B368" s="12" t="s">
        <v>224</v>
      </c>
      <c r="C368" s="12" t="s">
        <v>227</v>
      </c>
      <c r="D368" s="12" t="s">
        <v>8</v>
      </c>
      <c r="E368" s="13">
        <v>4106.6000000000004</v>
      </c>
      <c r="F368" s="13">
        <v>4106.6000000000004</v>
      </c>
    </row>
    <row r="369" spans="1:6" s="5" customFormat="1" ht="30" hidden="1" outlineLevel="4">
      <c r="A369" s="11" t="s">
        <v>15</v>
      </c>
      <c r="B369" s="12" t="s">
        <v>224</v>
      </c>
      <c r="C369" s="12" t="s">
        <v>227</v>
      </c>
      <c r="D369" s="12" t="s">
        <v>16</v>
      </c>
      <c r="E369" s="13">
        <v>78</v>
      </c>
      <c r="F369" s="13">
        <v>78</v>
      </c>
    </row>
    <row r="370" spans="1:6" ht="45" outlineLevel="5">
      <c r="A370" s="11" t="s">
        <v>342</v>
      </c>
      <c r="B370" s="12" t="s">
        <v>224</v>
      </c>
      <c r="C370" s="12" t="s">
        <v>228</v>
      </c>
      <c r="D370" s="12"/>
      <c r="E370" s="13">
        <f>E371+E372+E374+E373</f>
        <v>39542.200000000004</v>
      </c>
      <c r="F370" s="13">
        <f>F371+F372+F374+F373</f>
        <v>39491.800000000003</v>
      </c>
    </row>
    <row r="371" spans="1:6" ht="75" hidden="1" outlineLevel="4">
      <c r="A371" s="11" t="s">
        <v>7</v>
      </c>
      <c r="B371" s="12" t="s">
        <v>224</v>
      </c>
      <c r="C371" s="12" t="s">
        <v>228</v>
      </c>
      <c r="D371" s="12" t="s">
        <v>8</v>
      </c>
      <c r="E371" s="13">
        <v>35408.199999999997</v>
      </c>
      <c r="F371" s="13">
        <v>35408.199999999997</v>
      </c>
    </row>
    <row r="372" spans="1:6" ht="30" hidden="1" outlineLevel="5">
      <c r="A372" s="11" t="s">
        <v>15</v>
      </c>
      <c r="B372" s="12" t="s">
        <v>224</v>
      </c>
      <c r="C372" s="12" t="s">
        <v>228</v>
      </c>
      <c r="D372" s="12" t="s">
        <v>16</v>
      </c>
      <c r="E372" s="13">
        <v>3868.9</v>
      </c>
      <c r="F372" s="13">
        <v>3868.9</v>
      </c>
    </row>
    <row r="373" spans="1:6" ht="30" hidden="1" outlineLevel="5">
      <c r="A373" s="22" t="s">
        <v>445</v>
      </c>
      <c r="B373" s="12" t="s">
        <v>224</v>
      </c>
      <c r="C373" s="12" t="s">
        <v>228</v>
      </c>
      <c r="D373" s="12">
        <v>300</v>
      </c>
      <c r="E373" s="13">
        <v>41.8</v>
      </c>
      <c r="F373" s="13">
        <v>41.8</v>
      </c>
    </row>
    <row r="374" spans="1:6" outlineLevel="3" collapsed="1">
      <c r="A374" s="11" t="s">
        <v>19</v>
      </c>
      <c r="B374" s="12" t="s">
        <v>224</v>
      </c>
      <c r="C374" s="12" t="s">
        <v>228</v>
      </c>
      <c r="D374" s="12" t="s">
        <v>20</v>
      </c>
      <c r="E374" s="13">
        <v>223.3</v>
      </c>
      <c r="F374" s="13">
        <v>172.9</v>
      </c>
    </row>
    <row r="375" spans="1:6" ht="30" hidden="1" outlineLevel="4">
      <c r="A375" s="11" t="s">
        <v>363</v>
      </c>
      <c r="B375" s="12" t="s">
        <v>224</v>
      </c>
      <c r="C375" s="12" t="s">
        <v>11</v>
      </c>
      <c r="D375" s="12"/>
      <c r="E375" s="13">
        <f t="shared" ref="E375:F377" si="10">E376</f>
        <v>23</v>
      </c>
      <c r="F375" s="13">
        <f t="shared" si="10"/>
        <v>23</v>
      </c>
    </row>
    <row r="376" spans="1:6" ht="30" hidden="1" outlineLevel="5">
      <c r="A376" s="11" t="s">
        <v>364</v>
      </c>
      <c r="B376" s="12" t="s">
        <v>224</v>
      </c>
      <c r="C376" s="12" t="s">
        <v>12</v>
      </c>
      <c r="D376" s="12"/>
      <c r="E376" s="13">
        <f t="shared" si="10"/>
        <v>23</v>
      </c>
      <c r="F376" s="13">
        <f t="shared" si="10"/>
        <v>23</v>
      </c>
    </row>
    <row r="377" spans="1:6" ht="45" hidden="1" outlineLevel="3">
      <c r="A377" s="11" t="s">
        <v>33</v>
      </c>
      <c r="B377" s="12" t="s">
        <v>224</v>
      </c>
      <c r="C377" s="12" t="s">
        <v>34</v>
      </c>
      <c r="D377" s="12"/>
      <c r="E377" s="13">
        <f t="shared" si="10"/>
        <v>23</v>
      </c>
      <c r="F377" s="13">
        <f t="shared" si="10"/>
        <v>23</v>
      </c>
    </row>
    <row r="378" spans="1:6" ht="30" hidden="1" outlineLevel="4">
      <c r="A378" s="11" t="s">
        <v>15</v>
      </c>
      <c r="B378" s="12" t="s">
        <v>224</v>
      </c>
      <c r="C378" s="12" t="s">
        <v>34</v>
      </c>
      <c r="D378" s="12" t="s">
        <v>16</v>
      </c>
      <c r="E378" s="13">
        <v>23</v>
      </c>
      <c r="F378" s="13">
        <v>23</v>
      </c>
    </row>
    <row r="379" spans="1:6" hidden="1" outlineLevel="4">
      <c r="A379" s="11" t="s">
        <v>467</v>
      </c>
      <c r="B379" s="12" t="s">
        <v>224</v>
      </c>
      <c r="C379" s="12">
        <v>9900000000</v>
      </c>
      <c r="D379" s="12"/>
      <c r="E379" s="13">
        <f>E380</f>
        <v>1139.7</v>
      </c>
      <c r="F379" s="13">
        <f>F380</f>
        <v>1139.7</v>
      </c>
    </row>
    <row r="380" spans="1:6" ht="45" hidden="1" outlineLevel="4">
      <c r="A380" s="11" t="s">
        <v>65</v>
      </c>
      <c r="B380" s="12" t="s">
        <v>224</v>
      </c>
      <c r="C380" s="12">
        <v>9900000000</v>
      </c>
      <c r="D380" s="12">
        <v>600</v>
      </c>
      <c r="E380" s="13">
        <v>1139.7</v>
      </c>
      <c r="F380" s="13">
        <v>1139.7</v>
      </c>
    </row>
    <row r="381" spans="1:6" s="5" customFormat="1" outlineLevel="5">
      <c r="A381" s="14" t="s">
        <v>229</v>
      </c>
      <c r="B381" s="15" t="s">
        <v>230</v>
      </c>
      <c r="C381" s="15"/>
      <c r="D381" s="15"/>
      <c r="E381" s="16">
        <f>E382+E417</f>
        <v>149898.0374</v>
      </c>
      <c r="F381" s="16">
        <f>F382+F417</f>
        <v>150082.0374</v>
      </c>
    </row>
    <row r="382" spans="1:6" s="5" customFormat="1" outlineLevel="4">
      <c r="A382" s="14" t="s">
        <v>231</v>
      </c>
      <c r="B382" s="15" t="s">
        <v>232</v>
      </c>
      <c r="C382" s="15"/>
      <c r="D382" s="15"/>
      <c r="E382" s="16">
        <f>E383+E411+E415</f>
        <v>128013.70000000001</v>
      </c>
      <c r="F382" s="16">
        <f>F383+F411+F415</f>
        <v>128197.70000000001</v>
      </c>
    </row>
    <row r="383" spans="1:6" ht="22.5" customHeight="1" outlineLevel="5">
      <c r="A383" s="11" t="s">
        <v>390</v>
      </c>
      <c r="B383" s="12" t="s">
        <v>232</v>
      </c>
      <c r="C383" s="12" t="s">
        <v>233</v>
      </c>
      <c r="D383" s="12"/>
      <c r="E383" s="13">
        <f>E384+E390+E397+E403+E400</f>
        <v>122767.20000000001</v>
      </c>
      <c r="F383" s="13">
        <f>F384+F390+F397+F403+F400</f>
        <v>122951.20000000001</v>
      </c>
    </row>
    <row r="384" spans="1:6" s="5" customFormat="1" ht="30" outlineLevel="1">
      <c r="A384" s="11" t="s">
        <v>391</v>
      </c>
      <c r="B384" s="12" t="s">
        <v>232</v>
      </c>
      <c r="C384" s="12" t="s">
        <v>234</v>
      </c>
      <c r="D384" s="12"/>
      <c r="E384" s="13">
        <f>E385+E388</f>
        <v>77899.100000000006</v>
      </c>
      <c r="F384" s="13">
        <f>F385+F388</f>
        <v>77707</v>
      </c>
    </row>
    <row r="385" spans="1:6" ht="30" outlineLevel="2">
      <c r="A385" s="11" t="s">
        <v>343</v>
      </c>
      <c r="B385" s="12" t="s">
        <v>232</v>
      </c>
      <c r="C385" s="12" t="s">
        <v>235</v>
      </c>
      <c r="D385" s="12"/>
      <c r="E385" s="13">
        <f>E386+E387</f>
        <v>1202.5999999999999</v>
      </c>
      <c r="F385" s="13">
        <f>F386+F387</f>
        <v>1177.5999999999999</v>
      </c>
    </row>
    <row r="386" spans="1:6" ht="30" hidden="1" outlineLevel="3">
      <c r="A386" s="11" t="s">
        <v>15</v>
      </c>
      <c r="B386" s="12" t="s">
        <v>232</v>
      </c>
      <c r="C386" s="12" t="s">
        <v>235</v>
      </c>
      <c r="D386" s="12" t="s">
        <v>16</v>
      </c>
      <c r="E386" s="13">
        <v>170</v>
      </c>
      <c r="F386" s="13">
        <v>170</v>
      </c>
    </row>
    <row r="387" spans="1:6" ht="45" outlineLevel="4">
      <c r="A387" s="11" t="s">
        <v>65</v>
      </c>
      <c r="B387" s="12" t="s">
        <v>232</v>
      </c>
      <c r="C387" s="12" t="s">
        <v>235</v>
      </c>
      <c r="D387" s="12" t="s">
        <v>66</v>
      </c>
      <c r="E387" s="13">
        <v>1032.5999999999999</v>
      </c>
      <c r="F387" s="13">
        <v>1007.6</v>
      </c>
    </row>
    <row r="388" spans="1:6" ht="30" outlineLevel="5">
      <c r="A388" s="11" t="s">
        <v>344</v>
      </c>
      <c r="B388" s="12" t="s">
        <v>232</v>
      </c>
      <c r="C388" s="12" t="s">
        <v>236</v>
      </c>
      <c r="D388" s="12"/>
      <c r="E388" s="13">
        <f>E389</f>
        <v>76696.5</v>
      </c>
      <c r="F388" s="13">
        <f>F389</f>
        <v>76529.399999999994</v>
      </c>
    </row>
    <row r="389" spans="1:6" ht="45" outlineLevel="5">
      <c r="A389" s="11" t="s">
        <v>65</v>
      </c>
      <c r="B389" s="12" t="s">
        <v>232</v>
      </c>
      <c r="C389" s="12" t="s">
        <v>236</v>
      </c>
      <c r="D389" s="12" t="s">
        <v>66</v>
      </c>
      <c r="E389" s="13">
        <v>76696.5</v>
      </c>
      <c r="F389" s="13">
        <v>76529.399999999994</v>
      </c>
    </row>
    <row r="390" spans="1:6" outlineLevel="4">
      <c r="A390" s="11" t="s">
        <v>345</v>
      </c>
      <c r="B390" s="12" t="s">
        <v>232</v>
      </c>
      <c r="C390" s="12" t="s">
        <v>237</v>
      </c>
      <c r="D390" s="12"/>
      <c r="E390" s="13">
        <f>E391+E393+E395</f>
        <v>31780.9</v>
      </c>
      <c r="F390" s="13">
        <f>F391+F393+F395</f>
        <v>32175.599999999999</v>
      </c>
    </row>
    <row r="391" spans="1:6" s="5" customFormat="1" ht="30" outlineLevel="5">
      <c r="A391" s="11" t="s">
        <v>346</v>
      </c>
      <c r="B391" s="12" t="s">
        <v>232</v>
      </c>
      <c r="C391" s="12" t="s">
        <v>238</v>
      </c>
      <c r="D391" s="12"/>
      <c r="E391" s="13">
        <f>E392</f>
        <v>31534.9</v>
      </c>
      <c r="F391" s="13">
        <f>F392</f>
        <v>31529.599999999999</v>
      </c>
    </row>
    <row r="392" spans="1:6" ht="45" outlineLevel="5">
      <c r="A392" s="11" t="s">
        <v>65</v>
      </c>
      <c r="B392" s="12" t="s">
        <v>232</v>
      </c>
      <c r="C392" s="12" t="s">
        <v>238</v>
      </c>
      <c r="D392" s="12" t="s">
        <v>66</v>
      </c>
      <c r="E392" s="13">
        <v>31534.9</v>
      </c>
      <c r="F392" s="13">
        <v>31529.599999999999</v>
      </c>
    </row>
    <row r="393" spans="1:6" hidden="1" outlineLevel="2">
      <c r="A393" s="11" t="s">
        <v>347</v>
      </c>
      <c r="B393" s="12" t="s">
        <v>232</v>
      </c>
      <c r="C393" s="12" t="s">
        <v>239</v>
      </c>
      <c r="D393" s="12"/>
      <c r="E393" s="13">
        <f>E394</f>
        <v>46</v>
      </c>
      <c r="F393" s="13">
        <f>F394</f>
        <v>46</v>
      </c>
    </row>
    <row r="394" spans="1:6" ht="45" hidden="1" outlineLevel="3">
      <c r="A394" s="11" t="s">
        <v>65</v>
      </c>
      <c r="B394" s="12" t="s">
        <v>232</v>
      </c>
      <c r="C394" s="12" t="s">
        <v>239</v>
      </c>
      <c r="D394" s="12" t="s">
        <v>66</v>
      </c>
      <c r="E394" s="13">
        <v>46</v>
      </c>
      <c r="F394" s="13">
        <v>46</v>
      </c>
    </row>
    <row r="395" spans="1:6" s="5" customFormat="1" ht="60" outlineLevel="4">
      <c r="A395" s="11" t="s">
        <v>348</v>
      </c>
      <c r="B395" s="12" t="s">
        <v>232</v>
      </c>
      <c r="C395" s="12" t="s">
        <v>240</v>
      </c>
      <c r="D395" s="12"/>
      <c r="E395" s="13">
        <f>E396</f>
        <v>200</v>
      </c>
      <c r="F395" s="13">
        <f>F396</f>
        <v>600</v>
      </c>
    </row>
    <row r="396" spans="1:6" ht="45" outlineLevel="5">
      <c r="A396" s="11" t="s">
        <v>65</v>
      </c>
      <c r="B396" s="12" t="s">
        <v>232</v>
      </c>
      <c r="C396" s="12" t="s">
        <v>240</v>
      </c>
      <c r="D396" s="12" t="s">
        <v>66</v>
      </c>
      <c r="E396" s="13">
        <v>200</v>
      </c>
      <c r="F396" s="13">
        <v>600</v>
      </c>
    </row>
    <row r="397" spans="1:6" outlineLevel="4">
      <c r="A397" s="11" t="s">
        <v>349</v>
      </c>
      <c r="B397" s="12" t="s">
        <v>232</v>
      </c>
      <c r="C397" s="12" t="s">
        <v>241</v>
      </c>
      <c r="D397" s="12"/>
      <c r="E397" s="13">
        <f>E398</f>
        <v>8009.6</v>
      </c>
      <c r="F397" s="13">
        <f>F398</f>
        <v>7986</v>
      </c>
    </row>
    <row r="398" spans="1:6" ht="30.75" customHeight="1" outlineLevel="5">
      <c r="A398" s="11" t="s">
        <v>350</v>
      </c>
      <c r="B398" s="12" t="s">
        <v>232</v>
      </c>
      <c r="C398" s="12" t="s">
        <v>242</v>
      </c>
      <c r="D398" s="12"/>
      <c r="E398" s="13">
        <f>E399</f>
        <v>8009.6</v>
      </c>
      <c r="F398" s="13">
        <f>F399</f>
        <v>7986</v>
      </c>
    </row>
    <row r="399" spans="1:6" ht="45" outlineLevel="2">
      <c r="A399" s="11" t="s">
        <v>65</v>
      </c>
      <c r="B399" s="12" t="s">
        <v>232</v>
      </c>
      <c r="C399" s="12" t="s">
        <v>242</v>
      </c>
      <c r="D399" s="12" t="s">
        <v>66</v>
      </c>
      <c r="E399" s="13">
        <v>8009.6</v>
      </c>
      <c r="F399" s="13">
        <v>7986</v>
      </c>
    </row>
    <row r="400" spans="1:6" ht="30" hidden="1" outlineLevel="2">
      <c r="A400" s="11" t="s">
        <v>462</v>
      </c>
      <c r="B400" s="12" t="s">
        <v>232</v>
      </c>
      <c r="C400" s="21" t="s">
        <v>393</v>
      </c>
      <c r="D400" s="12"/>
      <c r="E400" s="13">
        <v>880</v>
      </c>
      <c r="F400" s="13">
        <v>880</v>
      </c>
    </row>
    <row r="401" spans="1:6" ht="47.25" hidden="1" customHeight="1" outlineLevel="2">
      <c r="A401" s="11" t="s">
        <v>464</v>
      </c>
      <c r="B401" s="12" t="s">
        <v>232</v>
      </c>
      <c r="C401" s="21" t="s">
        <v>461</v>
      </c>
      <c r="D401" s="12"/>
      <c r="E401" s="13">
        <v>880</v>
      </c>
      <c r="F401" s="13">
        <v>880</v>
      </c>
    </row>
    <row r="402" spans="1:6" ht="30" hidden="1" outlineLevel="2">
      <c r="A402" s="11" t="s">
        <v>463</v>
      </c>
      <c r="B402" s="12" t="s">
        <v>232</v>
      </c>
      <c r="C402" s="21" t="s">
        <v>461</v>
      </c>
      <c r="D402" s="12">
        <v>200</v>
      </c>
      <c r="E402" s="13">
        <v>880</v>
      </c>
      <c r="F402" s="13">
        <v>880</v>
      </c>
    </row>
    <row r="403" spans="1:6" ht="30" outlineLevel="4">
      <c r="A403" s="11" t="s">
        <v>169</v>
      </c>
      <c r="B403" s="12" t="s">
        <v>232</v>
      </c>
      <c r="C403" s="12" t="s">
        <v>243</v>
      </c>
      <c r="D403" s="12"/>
      <c r="E403" s="13">
        <f>E404+E406+E409</f>
        <v>4197.6000000000004</v>
      </c>
      <c r="F403" s="13">
        <f>F404+F406+F409</f>
        <v>4202.6000000000004</v>
      </c>
    </row>
    <row r="404" spans="1:6" ht="30" hidden="1" outlineLevel="5">
      <c r="A404" s="11" t="s">
        <v>221</v>
      </c>
      <c r="B404" s="12" t="s">
        <v>232</v>
      </c>
      <c r="C404" s="12" t="s">
        <v>244</v>
      </c>
      <c r="D404" s="12"/>
      <c r="E404" s="13">
        <f>E405</f>
        <v>903.3</v>
      </c>
      <c r="F404" s="13">
        <f>F405</f>
        <v>903.3</v>
      </c>
    </row>
    <row r="405" spans="1:6" s="5" customFormat="1" ht="45" hidden="1">
      <c r="A405" s="11" t="s">
        <v>65</v>
      </c>
      <c r="B405" s="12" t="s">
        <v>232</v>
      </c>
      <c r="C405" s="12" t="s">
        <v>244</v>
      </c>
      <c r="D405" s="12" t="s">
        <v>66</v>
      </c>
      <c r="E405" s="13">
        <v>903.3</v>
      </c>
      <c r="F405" s="13">
        <v>903.3</v>
      </c>
    </row>
    <row r="406" spans="1:6" s="5" customFormat="1" ht="30" outlineLevel="1">
      <c r="A406" s="11" t="s">
        <v>245</v>
      </c>
      <c r="B406" s="12" t="s">
        <v>232</v>
      </c>
      <c r="C406" s="12" t="s">
        <v>246</v>
      </c>
      <c r="D406" s="12"/>
      <c r="E406" s="13">
        <f>E408+E407</f>
        <v>3162.7</v>
      </c>
      <c r="F406" s="13">
        <f>F408+F407</f>
        <v>2987.7</v>
      </c>
    </row>
    <row r="407" spans="1:6" s="5" customFormat="1" ht="30" outlineLevel="1">
      <c r="A407" s="22" t="s">
        <v>449</v>
      </c>
      <c r="B407" s="12" t="s">
        <v>232</v>
      </c>
      <c r="C407" s="12" t="s">
        <v>246</v>
      </c>
      <c r="D407" s="12">
        <v>400</v>
      </c>
      <c r="E407" s="13">
        <v>2150</v>
      </c>
      <c r="F407" s="13">
        <v>1900</v>
      </c>
    </row>
    <row r="408" spans="1:6" ht="45" outlineLevel="2">
      <c r="A408" s="11" t="s">
        <v>65</v>
      </c>
      <c r="B408" s="12" t="s">
        <v>232</v>
      </c>
      <c r="C408" s="12" t="s">
        <v>246</v>
      </c>
      <c r="D408" s="12" t="s">
        <v>66</v>
      </c>
      <c r="E408" s="13">
        <v>1012.7</v>
      </c>
      <c r="F408" s="13">
        <v>1087.7</v>
      </c>
    </row>
    <row r="409" spans="1:6" ht="60" outlineLevel="2">
      <c r="A409" s="22" t="s">
        <v>447</v>
      </c>
      <c r="B409" s="12" t="s">
        <v>232</v>
      </c>
      <c r="C409" s="21" t="s">
        <v>446</v>
      </c>
      <c r="D409" s="12"/>
      <c r="E409" s="13">
        <f>E410</f>
        <v>131.6</v>
      </c>
      <c r="F409" s="13">
        <f>F410</f>
        <v>311.60000000000002</v>
      </c>
    </row>
    <row r="410" spans="1:6" ht="45" outlineLevel="2">
      <c r="A410" s="22" t="s">
        <v>412</v>
      </c>
      <c r="B410" s="12" t="s">
        <v>232</v>
      </c>
      <c r="C410" s="21" t="s">
        <v>446</v>
      </c>
      <c r="D410" s="12" t="s">
        <v>66</v>
      </c>
      <c r="E410" s="13">
        <v>131.6</v>
      </c>
      <c r="F410" s="13">
        <v>311.60000000000002</v>
      </c>
    </row>
    <row r="411" spans="1:6" ht="45" hidden="1" outlineLevel="2">
      <c r="A411" s="22" t="s">
        <v>448</v>
      </c>
      <c r="B411" s="12" t="s">
        <v>232</v>
      </c>
      <c r="C411" s="21" t="s">
        <v>42</v>
      </c>
      <c r="D411" s="12"/>
      <c r="E411" s="13">
        <f>E412</f>
        <v>5135.1000000000004</v>
      </c>
      <c r="F411" s="13">
        <f>F412</f>
        <v>5135.1000000000004</v>
      </c>
    </row>
    <row r="412" spans="1:6" hidden="1" outlineLevel="2">
      <c r="A412" s="22" t="s">
        <v>433</v>
      </c>
      <c r="B412" s="12" t="s">
        <v>232</v>
      </c>
      <c r="C412" s="21" t="s">
        <v>140</v>
      </c>
      <c r="D412" s="12"/>
      <c r="E412" s="13">
        <f>E413+E414</f>
        <v>5135.1000000000004</v>
      </c>
      <c r="F412" s="13">
        <f>F413+F414</f>
        <v>5135.1000000000004</v>
      </c>
    </row>
    <row r="413" spans="1:6" ht="30" hidden="1" outlineLevel="2">
      <c r="A413" s="11" t="s">
        <v>15</v>
      </c>
      <c r="B413" s="12" t="s">
        <v>232</v>
      </c>
      <c r="C413" s="21" t="s">
        <v>140</v>
      </c>
      <c r="D413" s="12">
        <v>200</v>
      </c>
      <c r="E413" s="13">
        <v>1380</v>
      </c>
      <c r="F413" s="13">
        <v>1380</v>
      </c>
    </row>
    <row r="414" spans="1:6" ht="45" hidden="1" outlineLevel="2">
      <c r="A414" s="22" t="s">
        <v>412</v>
      </c>
      <c r="B414" s="12" t="s">
        <v>232</v>
      </c>
      <c r="C414" s="21" t="s">
        <v>140</v>
      </c>
      <c r="D414" s="12">
        <v>600</v>
      </c>
      <c r="E414" s="13">
        <v>3755.1</v>
      </c>
      <c r="F414" s="13">
        <v>3755.1</v>
      </c>
    </row>
    <row r="415" spans="1:6" hidden="1" outlineLevel="2">
      <c r="A415" s="11" t="s">
        <v>468</v>
      </c>
      <c r="B415" s="12" t="s">
        <v>232</v>
      </c>
      <c r="C415" s="21" t="s">
        <v>18</v>
      </c>
      <c r="D415" s="12"/>
      <c r="E415" s="13">
        <f>E416</f>
        <v>111.4</v>
      </c>
      <c r="F415" s="13">
        <f>F416</f>
        <v>111.4</v>
      </c>
    </row>
    <row r="416" spans="1:6" ht="45" hidden="1" outlineLevel="2">
      <c r="A416" s="22" t="s">
        <v>412</v>
      </c>
      <c r="B416" s="12" t="s">
        <v>232</v>
      </c>
      <c r="C416" s="21" t="s">
        <v>18</v>
      </c>
      <c r="D416" s="12">
        <v>600</v>
      </c>
      <c r="E416" s="13">
        <v>111.4</v>
      </c>
      <c r="F416" s="13">
        <v>111.4</v>
      </c>
    </row>
    <row r="417" spans="1:6" s="5" customFormat="1" ht="28.5" hidden="1" outlineLevel="3">
      <c r="A417" s="14" t="s">
        <v>247</v>
      </c>
      <c r="B417" s="15" t="s">
        <v>248</v>
      </c>
      <c r="C417" s="15"/>
      <c r="D417" s="15"/>
      <c r="E417" s="16">
        <f>E418+E433+E439+E442</f>
        <v>21884.3374</v>
      </c>
      <c r="F417" s="16">
        <f>F418+F433+F439+F442</f>
        <v>21884.3374</v>
      </c>
    </row>
    <row r="418" spans="1:6" ht="30" hidden="1" outlineLevel="4">
      <c r="A418" s="11" t="s">
        <v>390</v>
      </c>
      <c r="B418" s="12" t="s">
        <v>248</v>
      </c>
      <c r="C418" s="12" t="s">
        <v>233</v>
      </c>
      <c r="D418" s="12"/>
      <c r="E418" s="13">
        <f>E422+E425+E419</f>
        <v>21630.537400000001</v>
      </c>
      <c r="F418" s="13">
        <f>F422+F425+F419</f>
        <v>21630.537400000001</v>
      </c>
    </row>
    <row r="419" spans="1:6" hidden="1" outlineLevel="4">
      <c r="A419" s="11" t="s">
        <v>345</v>
      </c>
      <c r="B419" s="12" t="s">
        <v>248</v>
      </c>
      <c r="C419" s="12" t="s">
        <v>237</v>
      </c>
      <c r="D419" s="12"/>
      <c r="E419" s="13">
        <f>E420</f>
        <v>403.3</v>
      </c>
      <c r="F419" s="13">
        <f>F420</f>
        <v>403.3</v>
      </c>
    </row>
    <row r="420" spans="1:6" hidden="1" outlineLevel="4">
      <c r="A420" s="11" t="s">
        <v>347</v>
      </c>
      <c r="B420" s="12" t="s">
        <v>248</v>
      </c>
      <c r="C420" s="12" t="s">
        <v>239</v>
      </c>
      <c r="D420" s="12"/>
      <c r="E420" s="13">
        <f>E421</f>
        <v>403.3</v>
      </c>
      <c r="F420" s="13">
        <f>F421</f>
        <v>403.3</v>
      </c>
    </row>
    <row r="421" spans="1:6" ht="45" hidden="1" outlineLevel="4">
      <c r="A421" s="11" t="s">
        <v>65</v>
      </c>
      <c r="B421" s="12" t="s">
        <v>248</v>
      </c>
      <c r="C421" s="12" t="s">
        <v>239</v>
      </c>
      <c r="D421" s="12" t="s">
        <v>66</v>
      </c>
      <c r="E421" s="13">
        <v>403.3</v>
      </c>
      <c r="F421" s="13">
        <v>403.3</v>
      </c>
    </row>
    <row r="422" spans="1:6" ht="30" hidden="1" outlineLevel="5">
      <c r="A422" s="11" t="s">
        <v>392</v>
      </c>
      <c r="B422" s="12" t="s">
        <v>248</v>
      </c>
      <c r="C422" s="12" t="s">
        <v>393</v>
      </c>
      <c r="D422" s="12"/>
      <c r="E422" s="13">
        <f>E423</f>
        <v>0.73740000000000006</v>
      </c>
      <c r="F422" s="13">
        <f>F423</f>
        <v>0.73740000000000006</v>
      </c>
    </row>
    <row r="423" spans="1:6" s="5" customFormat="1" ht="60" hidden="1" outlineLevel="1">
      <c r="A423" s="11" t="s">
        <v>394</v>
      </c>
      <c r="B423" s="12" t="s">
        <v>248</v>
      </c>
      <c r="C423" s="12" t="s">
        <v>395</v>
      </c>
      <c r="D423" s="12"/>
      <c r="E423" s="13">
        <f>E424</f>
        <v>0.73740000000000006</v>
      </c>
      <c r="F423" s="13">
        <f>F424</f>
        <v>0.73740000000000006</v>
      </c>
    </row>
    <row r="424" spans="1:6" s="5" customFormat="1" ht="30" hidden="1" outlineLevel="2">
      <c r="A424" s="11" t="s">
        <v>15</v>
      </c>
      <c r="B424" s="12" t="s">
        <v>248</v>
      </c>
      <c r="C424" s="12" t="s">
        <v>395</v>
      </c>
      <c r="D424" s="12" t="s">
        <v>16</v>
      </c>
      <c r="E424" s="13">
        <v>0.73740000000000006</v>
      </c>
      <c r="F424" s="13">
        <v>0.73740000000000006</v>
      </c>
    </row>
    <row r="425" spans="1:6" s="5" customFormat="1" ht="30" hidden="1" outlineLevel="3">
      <c r="A425" s="11" t="s">
        <v>169</v>
      </c>
      <c r="B425" s="12" t="s">
        <v>248</v>
      </c>
      <c r="C425" s="12" t="s">
        <v>243</v>
      </c>
      <c r="D425" s="12"/>
      <c r="E425" s="13">
        <f>E426+E430</f>
        <v>21226.5</v>
      </c>
      <c r="F425" s="13">
        <f>F426+F430</f>
        <v>21226.5</v>
      </c>
    </row>
    <row r="426" spans="1:6" ht="75" hidden="1" outlineLevel="4">
      <c r="A426" s="11" t="s">
        <v>396</v>
      </c>
      <c r="B426" s="12" t="s">
        <v>248</v>
      </c>
      <c r="C426" s="12" t="s">
        <v>249</v>
      </c>
      <c r="D426" s="12"/>
      <c r="E426" s="13">
        <f>E427+E428+E429</f>
        <v>4210</v>
      </c>
      <c r="F426" s="13">
        <f>F427+F428+F429</f>
        <v>4210</v>
      </c>
    </row>
    <row r="427" spans="1:6" ht="75" hidden="1" outlineLevel="5">
      <c r="A427" s="11" t="s">
        <v>7</v>
      </c>
      <c r="B427" s="12" t="s">
        <v>248</v>
      </c>
      <c r="C427" s="12" t="s">
        <v>249</v>
      </c>
      <c r="D427" s="12" t="s">
        <v>8</v>
      </c>
      <c r="E427" s="13">
        <v>3957.7</v>
      </c>
      <c r="F427" s="13">
        <v>3957.7</v>
      </c>
    </row>
    <row r="428" spans="1:6" ht="30" hidden="1" outlineLevel="3">
      <c r="A428" s="11" t="s">
        <v>15</v>
      </c>
      <c r="B428" s="12" t="s">
        <v>248</v>
      </c>
      <c r="C428" s="12" t="s">
        <v>249</v>
      </c>
      <c r="D428" s="12" t="s">
        <v>16</v>
      </c>
      <c r="E428" s="13">
        <v>72.5</v>
      </c>
      <c r="F428" s="13">
        <v>72.5</v>
      </c>
    </row>
    <row r="429" spans="1:6" ht="30" hidden="1" outlineLevel="3">
      <c r="A429" s="11" t="s">
        <v>206</v>
      </c>
      <c r="B429" s="12" t="s">
        <v>248</v>
      </c>
      <c r="C429" s="12" t="s">
        <v>249</v>
      </c>
      <c r="D429" s="12">
        <v>300</v>
      </c>
      <c r="E429" s="13">
        <v>179.8</v>
      </c>
      <c r="F429" s="13">
        <v>179.8</v>
      </c>
    </row>
    <row r="430" spans="1:6" ht="75" hidden="1" outlineLevel="4">
      <c r="A430" s="11" t="s">
        <v>351</v>
      </c>
      <c r="B430" s="12" t="s">
        <v>248</v>
      </c>
      <c r="C430" s="12" t="s">
        <v>250</v>
      </c>
      <c r="D430" s="12"/>
      <c r="E430" s="13">
        <f>E431+E432</f>
        <v>17016.5</v>
      </c>
      <c r="F430" s="13">
        <f>F431+F432</f>
        <v>17016.5</v>
      </c>
    </row>
    <row r="431" spans="1:6" s="5" customFormat="1" ht="75" hidden="1" outlineLevel="5">
      <c r="A431" s="11" t="s">
        <v>7</v>
      </c>
      <c r="B431" s="12" t="s">
        <v>248</v>
      </c>
      <c r="C431" s="12" t="s">
        <v>250</v>
      </c>
      <c r="D431" s="12" t="s">
        <v>8</v>
      </c>
      <c r="E431" s="13">
        <v>16223</v>
      </c>
      <c r="F431" s="13">
        <v>16223</v>
      </c>
    </row>
    <row r="432" spans="1:6" s="5" customFormat="1" ht="30" hidden="1" outlineLevel="1">
      <c r="A432" s="11" t="s">
        <v>15</v>
      </c>
      <c r="B432" s="12" t="s">
        <v>248</v>
      </c>
      <c r="C432" s="12" t="s">
        <v>250</v>
      </c>
      <c r="D432" s="12" t="s">
        <v>16</v>
      </c>
      <c r="E432" s="13">
        <v>793.5</v>
      </c>
      <c r="F432" s="13">
        <v>793.5</v>
      </c>
    </row>
    <row r="433" spans="1:6" s="5" customFormat="1" ht="30" hidden="1" outlineLevel="2">
      <c r="A433" s="11" t="s">
        <v>363</v>
      </c>
      <c r="B433" s="12" t="s">
        <v>248</v>
      </c>
      <c r="C433" s="12" t="s">
        <v>11</v>
      </c>
      <c r="D433" s="12"/>
      <c r="E433" s="13">
        <f>E434</f>
        <v>20</v>
      </c>
      <c r="F433" s="13">
        <f>F434</f>
        <v>20</v>
      </c>
    </row>
    <row r="434" spans="1:6" ht="30" hidden="1" outlineLevel="3">
      <c r="A434" s="11" t="s">
        <v>364</v>
      </c>
      <c r="B434" s="12" t="s">
        <v>248</v>
      </c>
      <c r="C434" s="12" t="s">
        <v>12</v>
      </c>
      <c r="D434" s="12"/>
      <c r="E434" s="13">
        <f>E435+E437</f>
        <v>20</v>
      </c>
      <c r="F434" s="13">
        <f>F435+F437</f>
        <v>20</v>
      </c>
    </row>
    <row r="435" spans="1:6" ht="45" hidden="1" outlineLevel="4">
      <c r="A435" s="11" t="s">
        <v>33</v>
      </c>
      <c r="B435" s="12" t="s">
        <v>248</v>
      </c>
      <c r="C435" s="12" t="s">
        <v>34</v>
      </c>
      <c r="D435" s="12"/>
      <c r="E435" s="13">
        <f>E436</f>
        <v>17</v>
      </c>
      <c r="F435" s="13">
        <f>F436</f>
        <v>17</v>
      </c>
    </row>
    <row r="436" spans="1:6" ht="30" hidden="1" outlineLevel="5">
      <c r="A436" s="11" t="s">
        <v>15</v>
      </c>
      <c r="B436" s="12" t="s">
        <v>248</v>
      </c>
      <c r="C436" s="12" t="s">
        <v>34</v>
      </c>
      <c r="D436" s="12" t="s">
        <v>16</v>
      </c>
      <c r="E436" s="13">
        <v>17</v>
      </c>
      <c r="F436" s="13">
        <v>17</v>
      </c>
    </row>
    <row r="437" spans="1:6" ht="90" hidden="1" outlineLevel="2">
      <c r="A437" s="11" t="s">
        <v>13</v>
      </c>
      <c r="B437" s="12" t="s">
        <v>248</v>
      </c>
      <c r="C437" s="12" t="s">
        <v>14</v>
      </c>
      <c r="D437" s="12"/>
      <c r="E437" s="13">
        <f>E438</f>
        <v>3</v>
      </c>
      <c r="F437" s="13">
        <f>F438</f>
        <v>3</v>
      </c>
    </row>
    <row r="438" spans="1:6" s="5" customFormat="1" ht="30" hidden="1" outlineLevel="3">
      <c r="A438" s="11" t="s">
        <v>15</v>
      </c>
      <c r="B438" s="12" t="s">
        <v>248</v>
      </c>
      <c r="C438" s="12" t="s">
        <v>14</v>
      </c>
      <c r="D438" s="12" t="s">
        <v>16</v>
      </c>
      <c r="E438" s="13">
        <v>3</v>
      </c>
      <c r="F438" s="13">
        <v>3</v>
      </c>
    </row>
    <row r="439" spans="1:6" s="5" customFormat="1" ht="45" hidden="1" outlineLevel="4">
      <c r="A439" s="11" t="s">
        <v>397</v>
      </c>
      <c r="B439" s="12" t="s">
        <v>248</v>
      </c>
      <c r="C439" s="12" t="s">
        <v>251</v>
      </c>
      <c r="D439" s="12"/>
      <c r="E439" s="13">
        <f>E440</f>
        <v>50</v>
      </c>
      <c r="F439" s="13">
        <f>F440</f>
        <v>50</v>
      </c>
    </row>
    <row r="440" spans="1:6" ht="45" hidden="1" outlineLevel="5">
      <c r="A440" s="11" t="s">
        <v>252</v>
      </c>
      <c r="B440" s="12" t="s">
        <v>248</v>
      </c>
      <c r="C440" s="12" t="s">
        <v>253</v>
      </c>
      <c r="D440" s="12"/>
      <c r="E440" s="13">
        <f>E441</f>
        <v>50</v>
      </c>
      <c r="F440" s="13">
        <f>F441</f>
        <v>50</v>
      </c>
    </row>
    <row r="441" spans="1:6" ht="30" hidden="1" outlineLevel="4">
      <c r="A441" s="11" t="s">
        <v>15</v>
      </c>
      <c r="B441" s="12" t="s">
        <v>248</v>
      </c>
      <c r="C441" s="12" t="s">
        <v>253</v>
      </c>
      <c r="D441" s="12" t="s">
        <v>16</v>
      </c>
      <c r="E441" s="13">
        <v>50</v>
      </c>
      <c r="F441" s="13">
        <v>50</v>
      </c>
    </row>
    <row r="442" spans="1:6" hidden="1" outlineLevel="4">
      <c r="A442" s="11" t="s">
        <v>467</v>
      </c>
      <c r="B442" s="12" t="s">
        <v>248</v>
      </c>
      <c r="C442" s="12">
        <v>9900000000</v>
      </c>
      <c r="D442" s="12"/>
      <c r="E442" s="13">
        <f>E443</f>
        <v>183.8</v>
      </c>
      <c r="F442" s="13">
        <f>F443</f>
        <v>183.8</v>
      </c>
    </row>
    <row r="443" spans="1:6" ht="45" hidden="1" outlineLevel="4">
      <c r="A443" s="11" t="s">
        <v>65</v>
      </c>
      <c r="B443" s="12" t="s">
        <v>248</v>
      </c>
      <c r="C443" s="12">
        <v>9900000000</v>
      </c>
      <c r="D443" s="12">
        <v>600</v>
      </c>
      <c r="E443" s="13">
        <v>183.8</v>
      </c>
      <c r="F443" s="13">
        <v>183.8</v>
      </c>
    </row>
    <row r="444" spans="1:6" s="5" customFormat="1" outlineLevel="5">
      <c r="A444" s="14" t="s">
        <v>254</v>
      </c>
      <c r="B444" s="15" t="s">
        <v>255</v>
      </c>
      <c r="C444" s="15"/>
      <c r="D444" s="15"/>
      <c r="E444" s="16">
        <f>E445+E450+E458+E477</f>
        <v>39968.1</v>
      </c>
      <c r="F444" s="16">
        <f>F445+F450+F458+F477</f>
        <v>35964.9</v>
      </c>
    </row>
    <row r="445" spans="1:6" s="5" customFormat="1" outlineLevel="4">
      <c r="A445" s="14" t="s">
        <v>256</v>
      </c>
      <c r="B445" s="15" t="s">
        <v>257</v>
      </c>
      <c r="C445" s="15"/>
      <c r="D445" s="15"/>
      <c r="E445" s="16">
        <f t="shared" ref="E445:F448" si="11">E446</f>
        <v>2067</v>
      </c>
      <c r="F445" s="16">
        <f t="shared" si="11"/>
        <v>2067</v>
      </c>
    </row>
    <row r="446" spans="1:6" ht="30" outlineLevel="5">
      <c r="A446" s="11" t="s">
        <v>377</v>
      </c>
      <c r="B446" s="12" t="s">
        <v>257</v>
      </c>
      <c r="C446" s="12" t="s">
        <v>91</v>
      </c>
      <c r="D446" s="12"/>
      <c r="E446" s="13">
        <f t="shared" si="11"/>
        <v>2067</v>
      </c>
      <c r="F446" s="13">
        <f t="shared" si="11"/>
        <v>2067</v>
      </c>
    </row>
    <row r="447" spans="1:6" ht="45" outlineLevel="4">
      <c r="A447" s="11" t="s">
        <v>92</v>
      </c>
      <c r="B447" s="12" t="s">
        <v>257</v>
      </c>
      <c r="C447" s="12" t="s">
        <v>93</v>
      </c>
      <c r="D447" s="12"/>
      <c r="E447" s="13">
        <f t="shared" si="11"/>
        <v>2067</v>
      </c>
      <c r="F447" s="13">
        <f t="shared" si="11"/>
        <v>2067</v>
      </c>
    </row>
    <row r="448" spans="1:6" s="5" customFormat="1" outlineLevel="5">
      <c r="A448" s="11" t="s">
        <v>352</v>
      </c>
      <c r="B448" s="12" t="s">
        <v>257</v>
      </c>
      <c r="C448" s="12" t="s">
        <v>258</v>
      </c>
      <c r="D448" s="12"/>
      <c r="E448" s="13">
        <f t="shared" si="11"/>
        <v>2067</v>
      </c>
      <c r="F448" s="13">
        <f t="shared" si="11"/>
        <v>2067</v>
      </c>
    </row>
    <row r="449" spans="1:6" ht="30" outlineLevel="5">
      <c r="A449" s="11" t="s">
        <v>206</v>
      </c>
      <c r="B449" s="12" t="s">
        <v>257</v>
      </c>
      <c r="C449" s="12" t="s">
        <v>258</v>
      </c>
      <c r="D449" s="12" t="s">
        <v>207</v>
      </c>
      <c r="E449" s="13">
        <v>2067</v>
      </c>
      <c r="F449" s="13">
        <v>2067</v>
      </c>
    </row>
    <row r="450" spans="1:6" s="5" customFormat="1" hidden="1" outlineLevel="3">
      <c r="A450" s="14" t="s">
        <v>259</v>
      </c>
      <c r="B450" s="15" t="s">
        <v>260</v>
      </c>
      <c r="C450" s="15"/>
      <c r="D450" s="15"/>
      <c r="E450" s="16">
        <f>E451</f>
        <v>846.5</v>
      </c>
      <c r="F450" s="16">
        <f>F451</f>
        <v>846.5</v>
      </c>
    </row>
    <row r="451" spans="1:6" ht="30" hidden="1" outlineLevel="4">
      <c r="A451" s="11" t="s">
        <v>377</v>
      </c>
      <c r="B451" s="12" t="s">
        <v>260</v>
      </c>
      <c r="C451" s="12" t="s">
        <v>91</v>
      </c>
      <c r="D451" s="12"/>
      <c r="E451" s="13">
        <f>E452+E455</f>
        <v>846.5</v>
      </c>
      <c r="F451" s="13">
        <f>F452+F455</f>
        <v>846.5</v>
      </c>
    </row>
    <row r="452" spans="1:6" ht="30" hidden="1" outlineLevel="5">
      <c r="A452" s="11" t="s">
        <v>261</v>
      </c>
      <c r="B452" s="12" t="s">
        <v>260</v>
      </c>
      <c r="C452" s="12" t="s">
        <v>262</v>
      </c>
      <c r="D452" s="12"/>
      <c r="E452" s="13">
        <f>E453</f>
        <v>20</v>
      </c>
      <c r="F452" s="13">
        <f>F453</f>
        <v>20</v>
      </c>
    </row>
    <row r="453" spans="1:6" s="5" customFormat="1" ht="45" hidden="1" outlineLevel="1">
      <c r="A453" s="11" t="s">
        <v>263</v>
      </c>
      <c r="B453" s="12" t="s">
        <v>260</v>
      </c>
      <c r="C453" s="12" t="s">
        <v>264</v>
      </c>
      <c r="D453" s="12"/>
      <c r="E453" s="13">
        <f>E454</f>
        <v>20</v>
      </c>
      <c r="F453" s="13">
        <f>F454</f>
        <v>20</v>
      </c>
    </row>
    <row r="454" spans="1:6" ht="30" hidden="1" outlineLevel="2">
      <c r="A454" s="11" t="s">
        <v>15</v>
      </c>
      <c r="B454" s="12" t="s">
        <v>260</v>
      </c>
      <c r="C454" s="12" t="s">
        <v>264</v>
      </c>
      <c r="D454" s="12" t="s">
        <v>16</v>
      </c>
      <c r="E454" s="13">
        <v>20</v>
      </c>
      <c r="F454" s="13">
        <v>20</v>
      </c>
    </row>
    <row r="455" spans="1:6" ht="45" hidden="1" outlineLevel="4">
      <c r="A455" s="11" t="s">
        <v>92</v>
      </c>
      <c r="B455" s="12" t="s">
        <v>260</v>
      </c>
      <c r="C455" s="12" t="s">
        <v>93</v>
      </c>
      <c r="D455" s="12"/>
      <c r="E455" s="13">
        <f>E456</f>
        <v>826.5</v>
      </c>
      <c r="F455" s="13">
        <f>F456</f>
        <v>826.5</v>
      </c>
    </row>
    <row r="456" spans="1:6" hidden="1" outlineLevel="5">
      <c r="A456" s="11" t="s">
        <v>265</v>
      </c>
      <c r="B456" s="12" t="s">
        <v>260</v>
      </c>
      <c r="C456" s="12" t="s">
        <v>266</v>
      </c>
      <c r="D456" s="12"/>
      <c r="E456" s="13">
        <f>E457</f>
        <v>826.5</v>
      </c>
      <c r="F456" s="13">
        <f>F457</f>
        <v>826.5</v>
      </c>
    </row>
    <row r="457" spans="1:6" s="5" customFormat="1" ht="30" hidden="1">
      <c r="A457" s="11" t="s">
        <v>206</v>
      </c>
      <c r="B457" s="12" t="s">
        <v>260</v>
      </c>
      <c r="C457" s="12" t="s">
        <v>266</v>
      </c>
      <c r="D457" s="12" t="s">
        <v>207</v>
      </c>
      <c r="E457" s="13">
        <v>826.5</v>
      </c>
      <c r="F457" s="13">
        <v>826.5</v>
      </c>
    </row>
    <row r="458" spans="1:6" s="5" customFormat="1" outlineLevel="1">
      <c r="A458" s="14" t="s">
        <v>267</v>
      </c>
      <c r="B458" s="15" t="s">
        <v>268</v>
      </c>
      <c r="C458" s="15"/>
      <c r="D458" s="15"/>
      <c r="E458" s="16">
        <f>E459+E463</f>
        <v>36490.6</v>
      </c>
      <c r="F458" s="16">
        <f>F459+F463</f>
        <v>32487.4</v>
      </c>
    </row>
    <row r="459" spans="1:6" ht="30" hidden="1" outlineLevel="2">
      <c r="A459" s="11" t="s">
        <v>385</v>
      </c>
      <c r="B459" s="12" t="s">
        <v>268</v>
      </c>
      <c r="C459" s="12" t="s">
        <v>177</v>
      </c>
      <c r="D459" s="12"/>
      <c r="E459" s="13">
        <f t="shared" ref="E459:F461" si="12">E460</f>
        <v>4898.6000000000004</v>
      </c>
      <c r="F459" s="13">
        <f t="shared" si="12"/>
        <v>4898.6000000000004</v>
      </c>
    </row>
    <row r="460" spans="1:6" s="5" customFormat="1" ht="16.149999999999999" hidden="1" customHeight="1" outlineLevel="4">
      <c r="A460" s="11" t="s">
        <v>178</v>
      </c>
      <c r="B460" s="12" t="s">
        <v>268</v>
      </c>
      <c r="C460" s="12" t="s">
        <v>179</v>
      </c>
      <c r="D460" s="12"/>
      <c r="E460" s="13">
        <f t="shared" si="12"/>
        <v>4898.6000000000004</v>
      </c>
      <c r="F460" s="13">
        <f t="shared" si="12"/>
        <v>4898.6000000000004</v>
      </c>
    </row>
    <row r="461" spans="1:6" ht="30" hidden="1" outlineLevel="5">
      <c r="A461" s="11" t="s">
        <v>353</v>
      </c>
      <c r="B461" s="12" t="s">
        <v>268</v>
      </c>
      <c r="C461" s="12" t="s">
        <v>269</v>
      </c>
      <c r="D461" s="12"/>
      <c r="E461" s="13">
        <f t="shared" si="12"/>
        <v>4898.6000000000004</v>
      </c>
      <c r="F461" s="13">
        <f t="shared" si="12"/>
        <v>4898.6000000000004</v>
      </c>
    </row>
    <row r="462" spans="1:6" ht="45" hidden="1" outlineLevel="5">
      <c r="A462" s="11" t="s">
        <v>65</v>
      </c>
      <c r="B462" s="12" t="s">
        <v>268</v>
      </c>
      <c r="C462" s="12" t="s">
        <v>269</v>
      </c>
      <c r="D462" s="12" t="s">
        <v>66</v>
      </c>
      <c r="E462" s="13">
        <v>4898.6000000000004</v>
      </c>
      <c r="F462" s="13">
        <v>4898.6000000000004</v>
      </c>
    </row>
    <row r="463" spans="1:6" ht="30" outlineLevel="4" collapsed="1">
      <c r="A463" s="11" t="s">
        <v>377</v>
      </c>
      <c r="B463" s="12" t="s">
        <v>268</v>
      </c>
      <c r="C463" s="12" t="s">
        <v>91</v>
      </c>
      <c r="D463" s="12"/>
      <c r="E463" s="13">
        <f>E464+E474</f>
        <v>31592</v>
      </c>
      <c r="F463" s="13">
        <f>F464+F474</f>
        <v>27588.800000000003</v>
      </c>
    </row>
    <row r="464" spans="1:6" s="5" customFormat="1" ht="30" outlineLevel="5">
      <c r="A464" s="11" t="s">
        <v>261</v>
      </c>
      <c r="B464" s="12" t="s">
        <v>268</v>
      </c>
      <c r="C464" s="12" t="s">
        <v>262</v>
      </c>
      <c r="D464" s="12"/>
      <c r="E464" s="13">
        <f>E465+E467+E469+E471</f>
        <v>31080.1</v>
      </c>
      <c r="F464" s="13">
        <f>F465+F467+F469+F471</f>
        <v>27076.9</v>
      </c>
    </row>
    <row r="465" spans="1:6" s="5" customFormat="1" ht="30">
      <c r="A465" s="11" t="s">
        <v>270</v>
      </c>
      <c r="B465" s="12" t="s">
        <v>268</v>
      </c>
      <c r="C465" s="12" t="s">
        <v>271</v>
      </c>
      <c r="D465" s="12"/>
      <c r="E465" s="13">
        <f>E466</f>
        <v>2747.4</v>
      </c>
      <c r="F465" s="13">
        <f>F466</f>
        <v>1938.2</v>
      </c>
    </row>
    <row r="466" spans="1:6" s="5" customFormat="1" ht="30" outlineLevel="1">
      <c r="A466" s="11" t="s">
        <v>206</v>
      </c>
      <c r="B466" s="12" t="s">
        <v>268</v>
      </c>
      <c r="C466" s="12" t="s">
        <v>271</v>
      </c>
      <c r="D466" s="12" t="s">
        <v>207</v>
      </c>
      <c r="E466" s="13">
        <v>2747.4</v>
      </c>
      <c r="F466" s="13">
        <v>1938.2</v>
      </c>
    </row>
    <row r="467" spans="1:6" s="5" customFormat="1" ht="30" outlineLevel="2">
      <c r="A467" s="11" t="s">
        <v>272</v>
      </c>
      <c r="B467" s="12" t="s">
        <v>268</v>
      </c>
      <c r="C467" s="12" t="s">
        <v>273</v>
      </c>
      <c r="D467" s="12"/>
      <c r="E467" s="13">
        <f>E468</f>
        <v>15267.5</v>
      </c>
      <c r="F467" s="13">
        <f>F468</f>
        <v>13971.6</v>
      </c>
    </row>
    <row r="468" spans="1:6" ht="30" outlineLevel="3">
      <c r="A468" s="11" t="s">
        <v>206</v>
      </c>
      <c r="B468" s="12" t="s">
        <v>268</v>
      </c>
      <c r="C468" s="12" t="s">
        <v>273</v>
      </c>
      <c r="D468" s="12" t="s">
        <v>207</v>
      </c>
      <c r="E468" s="13">
        <v>15267.5</v>
      </c>
      <c r="F468" s="13">
        <v>13971.6</v>
      </c>
    </row>
    <row r="469" spans="1:6" ht="105" outlineLevel="4">
      <c r="A469" s="11" t="s">
        <v>354</v>
      </c>
      <c r="B469" s="12" t="s">
        <v>268</v>
      </c>
      <c r="C469" s="12" t="s">
        <v>274</v>
      </c>
      <c r="D469" s="12"/>
      <c r="E469" s="13">
        <f>E470</f>
        <v>297.3</v>
      </c>
      <c r="F469" s="13">
        <f>F470</f>
        <v>606.6</v>
      </c>
    </row>
    <row r="470" spans="1:6" ht="30" outlineLevel="5">
      <c r="A470" s="11" t="s">
        <v>206</v>
      </c>
      <c r="B470" s="12" t="s">
        <v>268</v>
      </c>
      <c r="C470" s="12" t="s">
        <v>274</v>
      </c>
      <c r="D470" s="12" t="s">
        <v>207</v>
      </c>
      <c r="E470" s="13">
        <v>297.3</v>
      </c>
      <c r="F470" s="13">
        <v>606.6</v>
      </c>
    </row>
    <row r="471" spans="1:6" s="5" customFormat="1" ht="30">
      <c r="A471" s="11" t="s">
        <v>275</v>
      </c>
      <c r="B471" s="12" t="s">
        <v>268</v>
      </c>
      <c r="C471" s="12" t="s">
        <v>276</v>
      </c>
      <c r="D471" s="12"/>
      <c r="E471" s="13">
        <f>E472+E473</f>
        <v>12767.9</v>
      </c>
      <c r="F471" s="13">
        <f>F472+F473</f>
        <v>10560.5</v>
      </c>
    </row>
    <row r="472" spans="1:6" s="5" customFormat="1" ht="30">
      <c r="A472" s="11" t="s">
        <v>206</v>
      </c>
      <c r="B472" s="12" t="s">
        <v>268</v>
      </c>
      <c r="C472" s="12" t="s">
        <v>276</v>
      </c>
      <c r="D472" s="12" t="s">
        <v>207</v>
      </c>
      <c r="E472" s="13">
        <v>3333.9</v>
      </c>
      <c r="F472" s="13">
        <v>3493.9</v>
      </c>
    </row>
    <row r="473" spans="1:6" s="5" customFormat="1" ht="45">
      <c r="A473" s="11" t="s">
        <v>65</v>
      </c>
      <c r="B473" s="12" t="s">
        <v>268</v>
      </c>
      <c r="C473" s="12" t="s">
        <v>276</v>
      </c>
      <c r="D473" s="12" t="s">
        <v>66</v>
      </c>
      <c r="E473" s="13">
        <v>9434</v>
      </c>
      <c r="F473" s="13">
        <v>7066.6</v>
      </c>
    </row>
    <row r="474" spans="1:6" ht="45" hidden="1">
      <c r="A474" s="11" t="s">
        <v>277</v>
      </c>
      <c r="B474" s="12" t="s">
        <v>268</v>
      </c>
      <c r="C474" s="12" t="s">
        <v>278</v>
      </c>
      <c r="D474" s="12"/>
      <c r="E474" s="13">
        <f>E475</f>
        <v>511.9</v>
      </c>
      <c r="F474" s="13">
        <f>F475</f>
        <v>511.9</v>
      </c>
    </row>
    <row r="475" spans="1:6" ht="30" hidden="1">
      <c r="A475" s="11" t="s">
        <v>275</v>
      </c>
      <c r="B475" s="12" t="s">
        <v>268</v>
      </c>
      <c r="C475" s="12" t="s">
        <v>279</v>
      </c>
      <c r="D475" s="12"/>
      <c r="E475" s="13">
        <f>E476</f>
        <v>511.9</v>
      </c>
      <c r="F475" s="13">
        <f>F476</f>
        <v>511.9</v>
      </c>
    </row>
    <row r="476" spans="1:6" ht="30" hidden="1">
      <c r="A476" s="24" t="s">
        <v>206</v>
      </c>
      <c r="B476" s="25" t="s">
        <v>268</v>
      </c>
      <c r="C476" s="25" t="s">
        <v>279</v>
      </c>
      <c r="D476" s="25" t="s">
        <v>207</v>
      </c>
      <c r="E476" s="13">
        <v>511.9</v>
      </c>
      <c r="F476" s="13">
        <v>511.9</v>
      </c>
    </row>
    <row r="477" spans="1:6" s="5" customFormat="1" ht="28.5" hidden="1">
      <c r="A477" s="14" t="s">
        <v>280</v>
      </c>
      <c r="B477" s="15" t="s">
        <v>281</v>
      </c>
      <c r="C477" s="15"/>
      <c r="D477" s="15"/>
      <c r="E477" s="16">
        <f t="shared" ref="E477:F479" si="13">E478</f>
        <v>564</v>
      </c>
      <c r="F477" s="16">
        <f t="shared" si="13"/>
        <v>564</v>
      </c>
    </row>
    <row r="478" spans="1:6" ht="75" hidden="1">
      <c r="A478" s="11" t="s">
        <v>398</v>
      </c>
      <c r="B478" s="12" t="s">
        <v>281</v>
      </c>
      <c r="C478" s="12" t="s">
        <v>282</v>
      </c>
      <c r="D478" s="12"/>
      <c r="E478" s="13">
        <f t="shared" si="13"/>
        <v>564</v>
      </c>
      <c r="F478" s="13">
        <f t="shared" si="13"/>
        <v>564</v>
      </c>
    </row>
    <row r="479" spans="1:6" s="5" customFormat="1" hidden="1">
      <c r="A479" s="11" t="s">
        <v>283</v>
      </c>
      <c r="B479" s="12" t="s">
        <v>281</v>
      </c>
      <c r="C479" s="12" t="s">
        <v>284</v>
      </c>
      <c r="D479" s="12"/>
      <c r="E479" s="13">
        <f t="shared" si="13"/>
        <v>564</v>
      </c>
      <c r="F479" s="13">
        <f t="shared" si="13"/>
        <v>564</v>
      </c>
    </row>
    <row r="480" spans="1:6" s="5" customFormat="1" ht="45" hidden="1">
      <c r="A480" s="11" t="s">
        <v>65</v>
      </c>
      <c r="B480" s="12" t="s">
        <v>281</v>
      </c>
      <c r="C480" s="12" t="s">
        <v>284</v>
      </c>
      <c r="D480" s="12" t="s">
        <v>66</v>
      </c>
      <c r="E480" s="13">
        <v>564</v>
      </c>
      <c r="F480" s="13">
        <v>564</v>
      </c>
    </row>
    <row r="481" spans="1:6" s="5" customFormat="1">
      <c r="A481" s="14" t="s">
        <v>285</v>
      </c>
      <c r="B481" s="15" t="s">
        <v>286</v>
      </c>
      <c r="C481" s="15"/>
      <c r="D481" s="15"/>
      <c r="E481" s="16">
        <f>E482</f>
        <v>79660.900000000009</v>
      </c>
      <c r="F481" s="16">
        <f>F482</f>
        <v>79602.8</v>
      </c>
    </row>
    <row r="482" spans="1:6" s="5" customFormat="1">
      <c r="A482" s="14" t="s">
        <v>287</v>
      </c>
      <c r="B482" s="15" t="s">
        <v>288</v>
      </c>
      <c r="C482" s="15"/>
      <c r="D482" s="15"/>
      <c r="E482" s="16">
        <f>E483</f>
        <v>79660.900000000009</v>
      </c>
      <c r="F482" s="16">
        <f>F483</f>
        <v>79602.8</v>
      </c>
    </row>
    <row r="483" spans="1:6" ht="45">
      <c r="A483" s="11" t="s">
        <v>399</v>
      </c>
      <c r="B483" s="12" t="s">
        <v>288</v>
      </c>
      <c r="C483" s="12" t="s">
        <v>289</v>
      </c>
      <c r="D483" s="12"/>
      <c r="E483" s="13">
        <f>E487+E490+E484</f>
        <v>79660.900000000009</v>
      </c>
      <c r="F483" s="13">
        <f>F487+F490+F484</f>
        <v>79602.8</v>
      </c>
    </row>
    <row r="484" spans="1:6" ht="30" hidden="1">
      <c r="A484" s="22" t="s">
        <v>426</v>
      </c>
      <c r="B484" s="12">
        <v>1101</v>
      </c>
      <c r="C484" s="21" t="s">
        <v>427</v>
      </c>
      <c r="D484" s="12"/>
      <c r="E484" s="13">
        <f>E486+E485</f>
        <v>376.3</v>
      </c>
      <c r="F484" s="13">
        <f>F486+F485</f>
        <v>376.3</v>
      </c>
    </row>
    <row r="485" spans="1:6" ht="30" hidden="1">
      <c r="A485" s="22" t="s">
        <v>449</v>
      </c>
      <c r="B485" s="12">
        <v>1101</v>
      </c>
      <c r="C485" s="21" t="s">
        <v>427</v>
      </c>
      <c r="D485" s="12">
        <v>400</v>
      </c>
      <c r="E485" s="13">
        <v>136.30000000000001</v>
      </c>
      <c r="F485" s="13">
        <v>136.30000000000001</v>
      </c>
    </row>
    <row r="486" spans="1:6" ht="45" hidden="1">
      <c r="A486" s="11" t="s">
        <v>65</v>
      </c>
      <c r="B486" s="12">
        <v>1101</v>
      </c>
      <c r="C486" s="21" t="s">
        <v>427</v>
      </c>
      <c r="D486" s="12">
        <v>600</v>
      </c>
      <c r="E486" s="13">
        <v>240</v>
      </c>
      <c r="F486" s="13">
        <v>240</v>
      </c>
    </row>
    <row r="487" spans="1:6" ht="45">
      <c r="A487" s="11" t="s">
        <v>355</v>
      </c>
      <c r="B487" s="12" t="s">
        <v>288</v>
      </c>
      <c r="C487" s="12" t="s">
        <v>290</v>
      </c>
      <c r="D487" s="12"/>
      <c r="E487" s="13">
        <f>E488+E489</f>
        <v>859.1</v>
      </c>
      <c r="F487" s="13">
        <f>F488+F489</f>
        <v>801</v>
      </c>
    </row>
    <row r="488" spans="1:6" ht="30">
      <c r="A488" s="11" t="s">
        <v>15</v>
      </c>
      <c r="B488" s="12" t="s">
        <v>288</v>
      </c>
      <c r="C488" s="12" t="s">
        <v>290</v>
      </c>
      <c r="D488" s="12" t="s">
        <v>16</v>
      </c>
      <c r="E488" s="13">
        <v>189.1</v>
      </c>
      <c r="F488" s="13">
        <v>220</v>
      </c>
    </row>
    <row r="489" spans="1:6" ht="45">
      <c r="A489" s="11" t="s">
        <v>65</v>
      </c>
      <c r="B489" s="12" t="s">
        <v>288</v>
      </c>
      <c r="C489" s="12" t="s">
        <v>290</v>
      </c>
      <c r="D489" s="12" t="s">
        <v>66</v>
      </c>
      <c r="E489" s="13">
        <v>670</v>
      </c>
      <c r="F489" s="13">
        <v>581</v>
      </c>
    </row>
    <row r="490" spans="1:6" ht="30" hidden="1">
      <c r="A490" s="11" t="s">
        <v>291</v>
      </c>
      <c r="B490" s="12" t="s">
        <v>288</v>
      </c>
      <c r="C490" s="12" t="s">
        <v>292</v>
      </c>
      <c r="D490" s="12"/>
      <c r="E490" s="13">
        <f>E491</f>
        <v>78425.5</v>
      </c>
      <c r="F490" s="13">
        <f>F491</f>
        <v>78425.5</v>
      </c>
    </row>
    <row r="491" spans="1:6" ht="45" hidden="1">
      <c r="A491" s="11" t="s">
        <v>65</v>
      </c>
      <c r="B491" s="12" t="s">
        <v>288</v>
      </c>
      <c r="C491" s="12" t="s">
        <v>292</v>
      </c>
      <c r="D491" s="12" t="s">
        <v>66</v>
      </c>
      <c r="E491" s="13">
        <v>78425.5</v>
      </c>
      <c r="F491" s="13">
        <v>78425.5</v>
      </c>
    </row>
    <row r="492" spans="1:6" s="5" customFormat="1" ht="28.5" hidden="1">
      <c r="A492" s="14" t="s">
        <v>293</v>
      </c>
      <c r="B492" s="15" t="s">
        <v>294</v>
      </c>
      <c r="C492" s="15"/>
      <c r="D492" s="15"/>
      <c r="E492" s="16">
        <f t="shared" ref="E492:F496" si="14">E493</f>
        <v>9961.9</v>
      </c>
      <c r="F492" s="16">
        <f t="shared" si="14"/>
        <v>9961.9</v>
      </c>
    </row>
    <row r="493" spans="1:6" s="5" customFormat="1" ht="28.5" hidden="1">
      <c r="A493" s="14" t="s">
        <v>295</v>
      </c>
      <c r="B493" s="15" t="s">
        <v>296</v>
      </c>
      <c r="C493" s="15"/>
      <c r="D493" s="15"/>
      <c r="E493" s="16">
        <f t="shared" si="14"/>
        <v>9961.9</v>
      </c>
      <c r="F493" s="16">
        <f t="shared" si="14"/>
        <v>9961.9</v>
      </c>
    </row>
    <row r="494" spans="1:6" ht="30" hidden="1">
      <c r="A494" s="11" t="s">
        <v>363</v>
      </c>
      <c r="B494" s="12" t="s">
        <v>296</v>
      </c>
      <c r="C494" s="12" t="s">
        <v>11</v>
      </c>
      <c r="D494" s="12"/>
      <c r="E494" s="13">
        <f t="shared" si="14"/>
        <v>9961.9</v>
      </c>
      <c r="F494" s="13">
        <f t="shared" si="14"/>
        <v>9961.9</v>
      </c>
    </row>
    <row r="495" spans="1:6" ht="45" hidden="1">
      <c r="A495" s="11" t="s">
        <v>29</v>
      </c>
      <c r="B495" s="12" t="s">
        <v>296</v>
      </c>
      <c r="C495" s="12" t="s">
        <v>30</v>
      </c>
      <c r="D495" s="12"/>
      <c r="E495" s="13">
        <f t="shared" si="14"/>
        <v>9961.9</v>
      </c>
      <c r="F495" s="13">
        <f t="shared" si="14"/>
        <v>9961.9</v>
      </c>
    </row>
    <row r="496" spans="1:6" ht="30" hidden="1">
      <c r="A496" s="11" t="s">
        <v>297</v>
      </c>
      <c r="B496" s="12" t="s">
        <v>296</v>
      </c>
      <c r="C496" s="12" t="s">
        <v>298</v>
      </c>
      <c r="D496" s="12"/>
      <c r="E496" s="13">
        <f t="shared" si="14"/>
        <v>9961.9</v>
      </c>
      <c r="F496" s="13">
        <f t="shared" si="14"/>
        <v>9961.9</v>
      </c>
    </row>
    <row r="497" spans="1:6" ht="30" hidden="1">
      <c r="A497" s="17" t="s">
        <v>299</v>
      </c>
      <c r="B497" s="18" t="s">
        <v>296</v>
      </c>
      <c r="C497" s="18" t="s">
        <v>298</v>
      </c>
      <c r="D497" s="18" t="s">
        <v>300</v>
      </c>
      <c r="E497" s="19">
        <v>9961.9</v>
      </c>
      <c r="F497" s="19">
        <v>9961.9</v>
      </c>
    </row>
    <row r="498" spans="1:6">
      <c r="A498" s="38" t="s">
        <v>301</v>
      </c>
      <c r="B498" s="39"/>
      <c r="C498" s="39"/>
      <c r="D498" s="40"/>
      <c r="E498" s="6">
        <f>E5+E103+E136+E171+E278+E381+E444+E481+E492</f>
        <v>2548101.6373999994</v>
      </c>
      <c r="F498" s="6">
        <f>F5+F103+F136+F171+F278+F381+F444+F481+F492</f>
        <v>2667554.6373999994</v>
      </c>
    </row>
    <row r="500" spans="1:6" ht="21.6" customHeight="1"/>
    <row r="502" spans="1:6" ht="220.15" customHeight="1"/>
  </sheetData>
  <mergeCells count="4">
    <mergeCell ref="A498:D498"/>
    <mergeCell ref="C1:E1"/>
    <mergeCell ref="A3:E3"/>
    <mergeCell ref="A2:F2"/>
  </mergeCells>
  <printOptions horizontalCentered="1"/>
  <pageMargins left="0.70866141732283472" right="0.70866141732283472" top="0.59055118110236227" bottom="0.59055118110236227" header="0.31496062992125984" footer="0.31496062992125984"/>
  <pageSetup paperSize="9" scale="8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402"/>
  <sheetViews>
    <sheetView workbookViewId="0">
      <selection activeCell="H4" sqref="H4"/>
    </sheetView>
  </sheetViews>
  <sheetFormatPr defaultColWidth="8.85546875" defaultRowHeight="15.75" outlineLevelRow="5"/>
  <cols>
    <col min="1" max="1" width="38.28515625" style="26" customWidth="1"/>
    <col min="2" max="2" width="6.140625" style="26" customWidth="1"/>
    <col min="3" max="3" width="11" style="26" customWidth="1"/>
    <col min="4" max="4" width="5.28515625" style="26" customWidth="1"/>
    <col min="5" max="6" width="12" style="26" customWidth="1"/>
    <col min="7" max="8" width="11.7109375" style="26" customWidth="1"/>
    <col min="9" max="16384" width="8.85546875" style="26"/>
  </cols>
  <sheetData>
    <row r="1" spans="1:10">
      <c r="A1" s="9"/>
      <c r="B1" s="10"/>
      <c r="C1" s="47"/>
      <c r="D1" s="47"/>
      <c r="E1" s="47"/>
      <c r="F1" s="47"/>
      <c r="G1" s="47"/>
      <c r="H1" s="1"/>
    </row>
    <row r="2" spans="1:10" ht="61.9" customHeight="1">
      <c r="A2" s="45" t="s">
        <v>471</v>
      </c>
      <c r="B2" s="45"/>
      <c r="C2" s="45"/>
      <c r="D2" s="45"/>
      <c r="E2" s="45"/>
      <c r="F2" s="45"/>
      <c r="G2" s="45"/>
      <c r="H2" s="45"/>
      <c r="I2" s="20"/>
      <c r="J2" s="20"/>
    </row>
    <row r="3" spans="1:10">
      <c r="A3" s="43"/>
      <c r="B3" s="44"/>
      <c r="C3" s="44"/>
      <c r="D3" s="44"/>
      <c r="E3" s="44"/>
      <c r="F3" s="44"/>
      <c r="G3" s="44"/>
      <c r="H3" s="1"/>
    </row>
    <row r="4" spans="1:10" ht="48">
      <c r="A4" s="4" t="s">
        <v>302</v>
      </c>
      <c r="B4" s="4" t="s">
        <v>303</v>
      </c>
      <c r="C4" s="4" t="s">
        <v>304</v>
      </c>
      <c r="D4" s="4" t="s">
        <v>305</v>
      </c>
      <c r="E4" s="4" t="s">
        <v>472</v>
      </c>
      <c r="F4" s="4" t="s">
        <v>473</v>
      </c>
      <c r="G4" s="4" t="s">
        <v>474</v>
      </c>
      <c r="H4" s="4" t="s">
        <v>475</v>
      </c>
    </row>
    <row r="5" spans="1:10" s="27" customFormat="1">
      <c r="A5" s="14" t="s">
        <v>0</v>
      </c>
      <c r="B5" s="15" t="s">
        <v>1</v>
      </c>
      <c r="C5" s="15"/>
      <c r="D5" s="15"/>
      <c r="E5" s="16">
        <f>E6+E11+E20+E38+E41+E56+E59</f>
        <v>74632.3</v>
      </c>
      <c r="F5" s="16">
        <f>F6+F11+F20+F38+F41+F56+F59</f>
        <v>70242.600000000006</v>
      </c>
      <c r="G5" s="16">
        <f t="shared" ref="G5" si="0">G6+G11+G20+G38+G41+G56+G59</f>
        <v>94400.200000000012</v>
      </c>
      <c r="H5" s="16">
        <f t="shared" ref="H5" si="1">H6+H11+H20+H38+H41+H56+H59</f>
        <v>94400.200000000012</v>
      </c>
    </row>
    <row r="6" spans="1:10" s="27" customFormat="1" ht="44.45" hidden="1" customHeight="1" outlineLevel="1">
      <c r="A6" s="14" t="s">
        <v>2</v>
      </c>
      <c r="B6" s="15" t="s">
        <v>3</v>
      </c>
      <c r="C6" s="15"/>
      <c r="D6" s="15"/>
      <c r="E6" s="16">
        <f t="shared" ref="E6:F9" si="2">E7</f>
        <v>3140</v>
      </c>
      <c r="F6" s="16">
        <f t="shared" si="2"/>
        <v>3140</v>
      </c>
      <c r="G6" s="16">
        <f t="shared" ref="G6:H9" si="3">G7</f>
        <v>3140</v>
      </c>
      <c r="H6" s="16">
        <f t="shared" si="3"/>
        <v>3140</v>
      </c>
    </row>
    <row r="7" spans="1:10" ht="30" hidden="1" outlineLevel="2">
      <c r="A7" s="11" t="s">
        <v>360</v>
      </c>
      <c r="B7" s="12" t="s">
        <v>3</v>
      </c>
      <c r="C7" s="12" t="s">
        <v>4</v>
      </c>
      <c r="D7" s="12"/>
      <c r="E7" s="13">
        <f t="shared" si="2"/>
        <v>3140</v>
      </c>
      <c r="F7" s="13">
        <f t="shared" si="2"/>
        <v>3140</v>
      </c>
      <c r="G7" s="13">
        <f t="shared" si="3"/>
        <v>3140</v>
      </c>
      <c r="H7" s="13">
        <f t="shared" si="3"/>
        <v>3140</v>
      </c>
    </row>
    <row r="8" spans="1:10" ht="30" hidden="1" outlineLevel="3">
      <c r="A8" s="11" t="s">
        <v>5</v>
      </c>
      <c r="B8" s="12" t="s">
        <v>3</v>
      </c>
      <c r="C8" s="12" t="s">
        <v>6</v>
      </c>
      <c r="D8" s="12"/>
      <c r="E8" s="13">
        <f t="shared" si="2"/>
        <v>3140</v>
      </c>
      <c r="F8" s="13">
        <f t="shared" si="2"/>
        <v>3140</v>
      </c>
      <c r="G8" s="13">
        <f t="shared" si="3"/>
        <v>3140</v>
      </c>
      <c r="H8" s="13">
        <f t="shared" si="3"/>
        <v>3140</v>
      </c>
    </row>
    <row r="9" spans="1:10" ht="32.450000000000003" hidden="1" customHeight="1" outlineLevel="4">
      <c r="A9" s="11" t="s">
        <v>361</v>
      </c>
      <c r="B9" s="12" t="s">
        <v>3</v>
      </c>
      <c r="C9" s="12" t="s">
        <v>362</v>
      </c>
      <c r="D9" s="12"/>
      <c r="E9" s="13">
        <f t="shared" si="2"/>
        <v>3140</v>
      </c>
      <c r="F9" s="13">
        <f t="shared" si="2"/>
        <v>3140</v>
      </c>
      <c r="G9" s="13">
        <f t="shared" si="3"/>
        <v>3140</v>
      </c>
      <c r="H9" s="13">
        <f t="shared" si="3"/>
        <v>3140</v>
      </c>
    </row>
    <row r="10" spans="1:10" ht="105" hidden="1" outlineLevel="5">
      <c r="A10" s="11" t="s">
        <v>7</v>
      </c>
      <c r="B10" s="12" t="s">
        <v>3</v>
      </c>
      <c r="C10" s="12" t="s">
        <v>362</v>
      </c>
      <c r="D10" s="12" t="s">
        <v>8</v>
      </c>
      <c r="E10" s="13">
        <v>3140</v>
      </c>
      <c r="F10" s="13">
        <v>3140</v>
      </c>
      <c r="G10" s="13">
        <v>3140</v>
      </c>
      <c r="H10" s="13">
        <v>3140</v>
      </c>
    </row>
    <row r="11" spans="1:10" s="27" customFormat="1" ht="85.5" hidden="1" outlineLevel="1" collapsed="1">
      <c r="A11" s="14" t="s">
        <v>9</v>
      </c>
      <c r="B11" s="15" t="s">
        <v>10</v>
      </c>
      <c r="C11" s="15"/>
      <c r="D11" s="15"/>
      <c r="E11" s="16">
        <f>E12+E16</f>
        <v>7053.8</v>
      </c>
      <c r="F11" s="16">
        <f>F12+F16</f>
        <v>7053.8</v>
      </c>
      <c r="G11" s="16">
        <f>G12+G16</f>
        <v>7053.8</v>
      </c>
      <c r="H11" s="16">
        <f>H12+H16</f>
        <v>7053.8</v>
      </c>
    </row>
    <row r="12" spans="1:10" ht="45" hidden="1" outlineLevel="2">
      <c r="A12" s="11" t="s">
        <v>363</v>
      </c>
      <c r="B12" s="12" t="s">
        <v>10</v>
      </c>
      <c r="C12" s="12" t="s">
        <v>11</v>
      </c>
      <c r="D12" s="12"/>
      <c r="E12" s="13">
        <f t="shared" ref="E12:F14" si="4">E13</f>
        <v>3</v>
      </c>
      <c r="F12" s="13">
        <f t="shared" si="4"/>
        <v>3</v>
      </c>
      <c r="G12" s="13">
        <f t="shared" ref="G12:H14" si="5">G13</f>
        <v>3</v>
      </c>
      <c r="H12" s="13">
        <f t="shared" si="5"/>
        <v>3</v>
      </c>
    </row>
    <row r="13" spans="1:10" ht="30" hidden="1" outlineLevel="3">
      <c r="A13" s="11" t="s">
        <v>364</v>
      </c>
      <c r="B13" s="12" t="s">
        <v>10</v>
      </c>
      <c r="C13" s="12" t="s">
        <v>12</v>
      </c>
      <c r="D13" s="12"/>
      <c r="E13" s="13">
        <f t="shared" si="4"/>
        <v>3</v>
      </c>
      <c r="F13" s="13">
        <f t="shared" si="4"/>
        <v>3</v>
      </c>
      <c r="G13" s="13">
        <f t="shared" si="5"/>
        <v>3</v>
      </c>
      <c r="H13" s="13">
        <f t="shared" si="5"/>
        <v>3</v>
      </c>
    </row>
    <row r="14" spans="1:10" ht="120" hidden="1" outlineLevel="4">
      <c r="A14" s="11" t="s">
        <v>13</v>
      </c>
      <c r="B14" s="12" t="s">
        <v>10</v>
      </c>
      <c r="C14" s="12" t="s">
        <v>14</v>
      </c>
      <c r="D14" s="12"/>
      <c r="E14" s="13">
        <f t="shared" si="4"/>
        <v>3</v>
      </c>
      <c r="F14" s="13">
        <f t="shared" si="4"/>
        <v>3</v>
      </c>
      <c r="G14" s="13">
        <f t="shared" si="5"/>
        <v>3</v>
      </c>
      <c r="H14" s="13">
        <f t="shared" si="5"/>
        <v>3</v>
      </c>
    </row>
    <row r="15" spans="1:10" ht="45" hidden="1" outlineLevel="5">
      <c r="A15" s="11" t="s">
        <v>15</v>
      </c>
      <c r="B15" s="12" t="s">
        <v>10</v>
      </c>
      <c r="C15" s="12" t="s">
        <v>14</v>
      </c>
      <c r="D15" s="12" t="s">
        <v>16</v>
      </c>
      <c r="E15" s="13">
        <v>3</v>
      </c>
      <c r="F15" s="13">
        <v>3</v>
      </c>
      <c r="G15" s="13">
        <v>3</v>
      </c>
      <c r="H15" s="13">
        <v>3</v>
      </c>
    </row>
    <row r="16" spans="1:10" ht="30" hidden="1" outlineLevel="2">
      <c r="A16" s="11" t="s">
        <v>17</v>
      </c>
      <c r="B16" s="12" t="s">
        <v>10</v>
      </c>
      <c r="C16" s="12" t="s">
        <v>18</v>
      </c>
      <c r="D16" s="12"/>
      <c r="E16" s="13">
        <f>E17+E18+E19</f>
        <v>7050.8</v>
      </c>
      <c r="F16" s="13">
        <f>F17+F18+F19</f>
        <v>7050.8</v>
      </c>
      <c r="G16" s="13">
        <f t="shared" ref="G16" si="6">G17+G18+G19</f>
        <v>7050.8</v>
      </c>
      <c r="H16" s="13">
        <f t="shared" ref="H16" si="7">H17+H18+H19</f>
        <v>7050.8</v>
      </c>
    </row>
    <row r="17" spans="1:8" ht="82.9" hidden="1" customHeight="1" outlineLevel="5">
      <c r="A17" s="11" t="s">
        <v>7</v>
      </c>
      <c r="B17" s="12" t="s">
        <v>10</v>
      </c>
      <c r="C17" s="12" t="s">
        <v>18</v>
      </c>
      <c r="D17" s="12" t="s">
        <v>8</v>
      </c>
      <c r="E17" s="13">
        <v>6665.8</v>
      </c>
      <c r="F17" s="13">
        <v>6665.8</v>
      </c>
      <c r="G17" s="13">
        <v>6665.8</v>
      </c>
      <c r="H17" s="13">
        <v>6665.8</v>
      </c>
    </row>
    <row r="18" spans="1:8" ht="41.45" hidden="1" customHeight="1" outlineLevel="5">
      <c r="A18" s="11" t="s">
        <v>15</v>
      </c>
      <c r="B18" s="12" t="s">
        <v>10</v>
      </c>
      <c r="C18" s="12" t="s">
        <v>18</v>
      </c>
      <c r="D18" s="12" t="s">
        <v>16</v>
      </c>
      <c r="E18" s="13">
        <v>377.4</v>
      </c>
      <c r="F18" s="13">
        <v>377.4</v>
      </c>
      <c r="G18" s="13">
        <v>377.4</v>
      </c>
      <c r="H18" s="13">
        <v>377.4</v>
      </c>
    </row>
    <row r="19" spans="1:8" ht="15.6" hidden="1" customHeight="1" outlineLevel="5">
      <c r="A19" s="11" t="s">
        <v>19</v>
      </c>
      <c r="B19" s="12" t="s">
        <v>10</v>
      </c>
      <c r="C19" s="12" t="s">
        <v>18</v>
      </c>
      <c r="D19" s="12" t="s">
        <v>20</v>
      </c>
      <c r="E19" s="13">
        <v>7.6</v>
      </c>
      <c r="F19" s="13">
        <v>7.6</v>
      </c>
      <c r="G19" s="13">
        <v>7.6</v>
      </c>
      <c r="H19" s="13">
        <v>7.6</v>
      </c>
    </row>
    <row r="20" spans="1:8" s="27" customFormat="1" ht="84" hidden="1" customHeight="1" outlineLevel="1" collapsed="1">
      <c r="A20" s="14" t="s">
        <v>21</v>
      </c>
      <c r="B20" s="15" t="s">
        <v>22</v>
      </c>
      <c r="C20" s="15"/>
      <c r="D20" s="15"/>
      <c r="E20" s="16">
        <f>E21</f>
        <v>40129</v>
      </c>
      <c r="F20" s="16">
        <f>F21</f>
        <v>40129</v>
      </c>
      <c r="G20" s="16">
        <f t="shared" ref="G20:H20" si="8">G21</f>
        <v>55782.200000000004</v>
      </c>
      <c r="H20" s="16">
        <f t="shared" si="8"/>
        <v>55782.200000000004</v>
      </c>
    </row>
    <row r="21" spans="1:8" ht="35.25" hidden="1" customHeight="1" outlineLevel="2">
      <c r="A21" s="11" t="s">
        <v>360</v>
      </c>
      <c r="B21" s="12" t="s">
        <v>22</v>
      </c>
      <c r="C21" s="12" t="s">
        <v>4</v>
      </c>
      <c r="D21" s="12"/>
      <c r="E21" s="13">
        <f>E22+E30+E34</f>
        <v>40129</v>
      </c>
      <c r="F21" s="13">
        <f>F22+F30+F34</f>
        <v>40129</v>
      </c>
      <c r="G21" s="13">
        <f t="shared" ref="G21" si="9">G22+G30+G34</f>
        <v>55782.200000000004</v>
      </c>
      <c r="H21" s="13">
        <f t="shared" ref="H21" si="10">H22+H30+H34</f>
        <v>55782.200000000004</v>
      </c>
    </row>
    <row r="22" spans="1:8" ht="34.5" hidden="1" customHeight="1" outlineLevel="3">
      <c r="A22" s="11" t="s">
        <v>5</v>
      </c>
      <c r="B22" s="12" t="s">
        <v>22</v>
      </c>
      <c r="C22" s="12" t="s">
        <v>6</v>
      </c>
      <c r="D22" s="12"/>
      <c r="E22" s="13">
        <f>E23+E27</f>
        <v>31808.2</v>
      </c>
      <c r="F22" s="13">
        <f>F23+F27</f>
        <v>31808.2</v>
      </c>
      <c r="G22" s="13">
        <f t="shared" ref="G22" si="11">G23+G27</f>
        <v>47728.100000000006</v>
      </c>
      <c r="H22" s="13">
        <f t="shared" ref="H22" si="12">H23+H27</f>
        <v>47728.100000000006</v>
      </c>
    </row>
    <row r="23" spans="1:8" ht="49.5" hidden="1" customHeight="1" outlineLevel="4">
      <c r="A23" s="11" t="s">
        <v>361</v>
      </c>
      <c r="B23" s="12" t="s">
        <v>22</v>
      </c>
      <c r="C23" s="12" t="s">
        <v>362</v>
      </c>
      <c r="D23" s="12"/>
      <c r="E23" s="13">
        <f>E24+E25+E26</f>
        <v>23626.7</v>
      </c>
      <c r="F23" s="13">
        <f>F24+F25+F26</f>
        <v>23626.7</v>
      </c>
      <c r="G23" s="13">
        <f t="shared" ref="G23" si="13">G24+G25+G26</f>
        <v>39946.700000000004</v>
      </c>
      <c r="H23" s="13">
        <f t="shared" ref="H23" si="14">H24+H25+H26</f>
        <v>39946.700000000004</v>
      </c>
    </row>
    <row r="24" spans="1:8" ht="93.75" hidden="1" customHeight="1" outlineLevel="5">
      <c r="A24" s="11" t="s">
        <v>7</v>
      </c>
      <c r="B24" s="12" t="s">
        <v>22</v>
      </c>
      <c r="C24" s="12" t="s">
        <v>362</v>
      </c>
      <c r="D24" s="12" t="s">
        <v>8</v>
      </c>
      <c r="E24" s="13">
        <v>18145.400000000001</v>
      </c>
      <c r="F24" s="13">
        <v>18145.400000000001</v>
      </c>
      <c r="G24" s="13">
        <v>34465.4</v>
      </c>
      <c r="H24" s="13">
        <v>34465.4</v>
      </c>
    </row>
    <row r="25" spans="1:8" ht="41.45" hidden="1" customHeight="1" outlineLevel="5">
      <c r="A25" s="11" t="s">
        <v>15</v>
      </c>
      <c r="B25" s="12" t="s">
        <v>22</v>
      </c>
      <c r="C25" s="12" t="s">
        <v>362</v>
      </c>
      <c r="D25" s="12" t="s">
        <v>16</v>
      </c>
      <c r="E25" s="13">
        <v>5298.3</v>
      </c>
      <c r="F25" s="13">
        <v>5298.3</v>
      </c>
      <c r="G25" s="13">
        <v>5298.3</v>
      </c>
      <c r="H25" s="13">
        <v>5298.3</v>
      </c>
    </row>
    <row r="26" spans="1:8" ht="15.6" hidden="1" customHeight="1" outlineLevel="5">
      <c r="A26" s="11" t="s">
        <v>19</v>
      </c>
      <c r="B26" s="12" t="s">
        <v>22</v>
      </c>
      <c r="C26" s="12" t="s">
        <v>362</v>
      </c>
      <c r="D26" s="12" t="s">
        <v>20</v>
      </c>
      <c r="E26" s="13">
        <v>183</v>
      </c>
      <c r="F26" s="13">
        <v>183</v>
      </c>
      <c r="G26" s="13">
        <v>183</v>
      </c>
      <c r="H26" s="13">
        <v>183</v>
      </c>
    </row>
    <row r="27" spans="1:8" ht="41.45" hidden="1" customHeight="1" outlineLevel="4">
      <c r="A27" s="11" t="s">
        <v>23</v>
      </c>
      <c r="B27" s="12" t="s">
        <v>22</v>
      </c>
      <c r="C27" s="12" t="s">
        <v>365</v>
      </c>
      <c r="D27" s="12"/>
      <c r="E27" s="13">
        <f>E28+E29</f>
        <v>8181.5</v>
      </c>
      <c r="F27" s="13">
        <f>F28+F29</f>
        <v>8181.5</v>
      </c>
      <c r="G27" s="13">
        <f t="shared" ref="G27" si="15">G28+G29</f>
        <v>7781.4</v>
      </c>
      <c r="H27" s="13">
        <f t="shared" ref="H27" si="16">H28+H29</f>
        <v>7781.4</v>
      </c>
    </row>
    <row r="28" spans="1:8" ht="82.9" hidden="1" customHeight="1" outlineLevel="5">
      <c r="A28" s="11" t="s">
        <v>7</v>
      </c>
      <c r="B28" s="12" t="s">
        <v>22</v>
      </c>
      <c r="C28" s="12" t="s">
        <v>365</v>
      </c>
      <c r="D28" s="12" t="s">
        <v>8</v>
      </c>
      <c r="E28" s="13">
        <v>7814.4</v>
      </c>
      <c r="F28" s="13">
        <v>7814.4</v>
      </c>
      <c r="G28" s="13">
        <v>7781.4</v>
      </c>
      <c r="H28" s="13">
        <v>7781.4</v>
      </c>
    </row>
    <row r="29" spans="1:8" ht="41.45" hidden="1" customHeight="1" outlineLevel="5">
      <c r="A29" s="11" t="s">
        <v>15</v>
      </c>
      <c r="B29" s="12" t="s">
        <v>22</v>
      </c>
      <c r="C29" s="12" t="s">
        <v>365</v>
      </c>
      <c r="D29" s="12" t="s">
        <v>16</v>
      </c>
      <c r="E29" s="13">
        <v>367.1</v>
      </c>
      <c r="F29" s="13">
        <v>367.1</v>
      </c>
      <c r="G29" s="13">
        <v>0</v>
      </c>
      <c r="H29" s="13">
        <v>0</v>
      </c>
    </row>
    <row r="30" spans="1:8" ht="15.6" hidden="1" customHeight="1" outlineLevel="3">
      <c r="A30" s="11" t="s">
        <v>24</v>
      </c>
      <c r="B30" s="12" t="s">
        <v>22</v>
      </c>
      <c r="C30" s="12" t="s">
        <v>307</v>
      </c>
      <c r="D30" s="12"/>
      <c r="E30" s="13">
        <f>E31</f>
        <v>3860.2</v>
      </c>
      <c r="F30" s="13">
        <f>F31</f>
        <v>3860.2</v>
      </c>
      <c r="G30" s="13">
        <f t="shared" ref="G30:H30" si="17">G31</f>
        <v>3501.4</v>
      </c>
      <c r="H30" s="13">
        <f t="shared" si="17"/>
        <v>3501.4</v>
      </c>
    </row>
    <row r="31" spans="1:8" ht="41.45" hidden="1" customHeight="1" outlineLevel="4">
      <c r="A31" s="11" t="s">
        <v>366</v>
      </c>
      <c r="B31" s="12" t="s">
        <v>22</v>
      </c>
      <c r="C31" s="12" t="s">
        <v>356</v>
      </c>
      <c r="D31" s="12"/>
      <c r="E31" s="13">
        <f>E32+E33</f>
        <v>3860.2</v>
      </c>
      <c r="F31" s="13">
        <f>F32+F33</f>
        <v>3860.2</v>
      </c>
      <c r="G31" s="13">
        <f t="shared" ref="G31" si="18">G32+G33</f>
        <v>3501.4</v>
      </c>
      <c r="H31" s="13">
        <f t="shared" ref="H31" si="19">H32+H33</f>
        <v>3501.4</v>
      </c>
    </row>
    <row r="32" spans="1:8" ht="82.9" hidden="1" customHeight="1" outlineLevel="5">
      <c r="A32" s="11" t="s">
        <v>7</v>
      </c>
      <c r="B32" s="12" t="s">
        <v>22</v>
      </c>
      <c r="C32" s="12" t="s">
        <v>356</v>
      </c>
      <c r="D32" s="12" t="s">
        <v>8</v>
      </c>
      <c r="E32" s="13">
        <v>3209.4</v>
      </c>
      <c r="F32" s="13">
        <v>3209.4</v>
      </c>
      <c r="G32" s="13">
        <v>3209.4</v>
      </c>
      <c r="H32" s="13">
        <v>3209.4</v>
      </c>
    </row>
    <row r="33" spans="1:8" ht="41.45" hidden="1" customHeight="1" outlineLevel="5">
      <c r="A33" s="11" t="s">
        <v>15</v>
      </c>
      <c r="B33" s="12" t="s">
        <v>22</v>
      </c>
      <c r="C33" s="12" t="s">
        <v>356</v>
      </c>
      <c r="D33" s="12" t="s">
        <v>16</v>
      </c>
      <c r="E33" s="13">
        <v>650.79999999999995</v>
      </c>
      <c r="F33" s="13">
        <v>650.79999999999995</v>
      </c>
      <c r="G33" s="13">
        <v>292</v>
      </c>
      <c r="H33" s="13">
        <v>292</v>
      </c>
    </row>
    <row r="34" spans="1:8" ht="36.75" hidden="1" customHeight="1" outlineLevel="4">
      <c r="A34" s="11" t="s">
        <v>403</v>
      </c>
      <c r="B34" s="12" t="s">
        <v>22</v>
      </c>
      <c r="C34" s="12" t="s">
        <v>308</v>
      </c>
      <c r="D34" s="12"/>
      <c r="E34" s="13">
        <f>E35</f>
        <v>4460.6000000000004</v>
      </c>
      <c r="F34" s="13">
        <f>F35</f>
        <v>4460.6000000000004</v>
      </c>
      <c r="G34" s="13">
        <f t="shared" ref="G34:H34" si="20">G35</f>
        <v>4552.7</v>
      </c>
      <c r="H34" s="13">
        <f t="shared" si="20"/>
        <v>4552.7</v>
      </c>
    </row>
    <row r="35" spans="1:8" ht="55.15" hidden="1" customHeight="1" outlineLevel="5">
      <c r="A35" s="11" t="s">
        <v>357</v>
      </c>
      <c r="B35" s="12" t="s">
        <v>22</v>
      </c>
      <c r="C35" s="12" t="s">
        <v>358</v>
      </c>
      <c r="D35" s="12"/>
      <c r="E35" s="13">
        <f>E36+E37</f>
        <v>4460.6000000000004</v>
      </c>
      <c r="F35" s="13">
        <f>F36+F37</f>
        <v>4460.6000000000004</v>
      </c>
      <c r="G35" s="13">
        <f t="shared" ref="G35" si="21">G36+G37</f>
        <v>4552.7</v>
      </c>
      <c r="H35" s="13">
        <f t="shared" ref="H35" si="22">H36+H37</f>
        <v>4552.7</v>
      </c>
    </row>
    <row r="36" spans="1:8" ht="82.9" hidden="1" customHeight="1" outlineLevel="5">
      <c r="A36" s="11" t="s">
        <v>7</v>
      </c>
      <c r="B36" s="12" t="s">
        <v>22</v>
      </c>
      <c r="C36" s="12" t="s">
        <v>358</v>
      </c>
      <c r="D36" s="12" t="s">
        <v>8</v>
      </c>
      <c r="E36" s="13">
        <v>3941.6</v>
      </c>
      <c r="F36" s="13">
        <v>3941.6</v>
      </c>
      <c r="G36" s="13">
        <v>4093.9</v>
      </c>
      <c r="H36" s="13">
        <v>4093.9</v>
      </c>
    </row>
    <row r="37" spans="1:8" ht="41.45" hidden="1" customHeight="1" outlineLevel="3">
      <c r="A37" s="11" t="s">
        <v>15</v>
      </c>
      <c r="B37" s="12" t="s">
        <v>22</v>
      </c>
      <c r="C37" s="12" t="s">
        <v>358</v>
      </c>
      <c r="D37" s="12" t="s">
        <v>16</v>
      </c>
      <c r="E37" s="13">
        <v>519</v>
      </c>
      <c r="F37" s="13">
        <v>519</v>
      </c>
      <c r="G37" s="13">
        <v>458.8</v>
      </c>
      <c r="H37" s="13">
        <v>458.8</v>
      </c>
    </row>
    <row r="38" spans="1:8" s="27" customFormat="1" ht="15.6" hidden="1" customHeight="1" outlineLevel="4">
      <c r="A38" s="14" t="s">
        <v>25</v>
      </c>
      <c r="B38" s="15" t="s">
        <v>26</v>
      </c>
      <c r="C38" s="15"/>
      <c r="D38" s="15"/>
      <c r="E38" s="16">
        <f>E39</f>
        <v>33</v>
      </c>
      <c r="F38" s="16">
        <f>F39</f>
        <v>33</v>
      </c>
      <c r="G38" s="16">
        <f t="shared" ref="G38:H39" si="23">G39</f>
        <v>200</v>
      </c>
      <c r="H38" s="16">
        <f t="shared" si="23"/>
        <v>200</v>
      </c>
    </row>
    <row r="39" spans="1:8" ht="27.6" hidden="1" customHeight="1" outlineLevel="5">
      <c r="A39" s="11" t="s">
        <v>17</v>
      </c>
      <c r="B39" s="12" t="s">
        <v>26</v>
      </c>
      <c r="C39" s="12" t="s">
        <v>18</v>
      </c>
      <c r="D39" s="12"/>
      <c r="E39" s="13">
        <f>E40</f>
        <v>33</v>
      </c>
      <c r="F39" s="13">
        <f>F40</f>
        <v>33</v>
      </c>
      <c r="G39" s="13">
        <f t="shared" si="23"/>
        <v>200</v>
      </c>
      <c r="H39" s="13">
        <f t="shared" si="23"/>
        <v>200</v>
      </c>
    </row>
    <row r="40" spans="1:8" ht="41.45" hidden="1" customHeight="1" outlineLevel="5">
      <c r="A40" s="11" t="s">
        <v>15</v>
      </c>
      <c r="B40" s="12" t="s">
        <v>26</v>
      </c>
      <c r="C40" s="12" t="s">
        <v>18</v>
      </c>
      <c r="D40" s="12" t="s">
        <v>16</v>
      </c>
      <c r="E40" s="13">
        <v>33</v>
      </c>
      <c r="F40" s="13">
        <v>33</v>
      </c>
      <c r="G40" s="13">
        <v>200</v>
      </c>
      <c r="H40" s="13">
        <v>200</v>
      </c>
    </row>
    <row r="41" spans="1:8" s="27" customFormat="1" ht="75.75" customHeight="1" outlineLevel="1" collapsed="1">
      <c r="A41" s="14" t="s">
        <v>27</v>
      </c>
      <c r="B41" s="15" t="s">
        <v>28</v>
      </c>
      <c r="C41" s="15"/>
      <c r="D41" s="15"/>
      <c r="E41" s="16">
        <f>E42+E53</f>
        <v>5736.6</v>
      </c>
      <c r="F41" s="16">
        <f>F42+F53</f>
        <v>1991.7999999999997</v>
      </c>
      <c r="G41" s="16">
        <f t="shared" ref="G41" si="24">G42+G53</f>
        <v>9684.2999999999993</v>
      </c>
      <c r="H41" s="16">
        <f t="shared" ref="H41" si="25">H42+H53</f>
        <v>9684.2999999999993</v>
      </c>
    </row>
    <row r="42" spans="1:8" ht="46.5" customHeight="1" outlineLevel="2">
      <c r="A42" s="11" t="s">
        <v>363</v>
      </c>
      <c r="B42" s="12" t="s">
        <v>28</v>
      </c>
      <c r="C42" s="12" t="s">
        <v>11</v>
      </c>
      <c r="D42" s="12"/>
      <c r="E42" s="13">
        <f>E43+E48</f>
        <v>4101</v>
      </c>
      <c r="F42" s="13">
        <f>F43+F48</f>
        <v>356.19999999999993</v>
      </c>
      <c r="G42" s="13">
        <f t="shared" ref="G42" si="26">G43+G48</f>
        <v>8048.6999999999989</v>
      </c>
      <c r="H42" s="13">
        <f t="shared" ref="H42" si="27">H43+H48</f>
        <v>8048.6999999999989</v>
      </c>
    </row>
    <row r="43" spans="1:8" ht="54" customHeight="1" outlineLevel="5">
      <c r="A43" s="11" t="s">
        <v>29</v>
      </c>
      <c r="B43" s="12" t="s">
        <v>28</v>
      </c>
      <c r="C43" s="12" t="s">
        <v>30</v>
      </c>
      <c r="D43" s="12"/>
      <c r="E43" s="13">
        <f>E44</f>
        <v>4045.7999999999997</v>
      </c>
      <c r="F43" s="13">
        <f>F44</f>
        <v>300.99999999999994</v>
      </c>
      <c r="G43" s="13">
        <f t="shared" ref="G43:H43" si="28">G44</f>
        <v>7993.4999999999991</v>
      </c>
      <c r="H43" s="13">
        <f t="shared" si="28"/>
        <v>7993.4999999999991</v>
      </c>
    </row>
    <row r="44" spans="1:8" s="27" customFormat="1" ht="63.75" customHeight="1" outlineLevel="1">
      <c r="A44" s="11" t="s">
        <v>31</v>
      </c>
      <c r="B44" s="12" t="s">
        <v>28</v>
      </c>
      <c r="C44" s="12" t="s">
        <v>32</v>
      </c>
      <c r="D44" s="12"/>
      <c r="E44" s="13">
        <f>E45+E46+E47</f>
        <v>4045.7999999999997</v>
      </c>
      <c r="F44" s="13">
        <f>F45+F46+F47</f>
        <v>300.99999999999994</v>
      </c>
      <c r="G44" s="13">
        <f t="shared" ref="G44" si="29">G45+G46+G47</f>
        <v>7993.4999999999991</v>
      </c>
      <c r="H44" s="13">
        <f t="shared" ref="H44" si="30">H45+H46+H47</f>
        <v>7993.4999999999991</v>
      </c>
    </row>
    <row r="45" spans="1:8" ht="96" customHeight="1" outlineLevel="2">
      <c r="A45" s="11" t="s">
        <v>7</v>
      </c>
      <c r="B45" s="12" t="s">
        <v>28</v>
      </c>
      <c r="C45" s="12" t="s">
        <v>32</v>
      </c>
      <c r="D45" s="12" t="s">
        <v>8</v>
      </c>
      <c r="E45" s="13">
        <v>3772.7</v>
      </c>
      <c r="F45" s="13">
        <v>27.9</v>
      </c>
      <c r="G45" s="13">
        <v>7720.4</v>
      </c>
      <c r="H45" s="13">
        <v>7720.4</v>
      </c>
    </row>
    <row r="46" spans="1:8" ht="41.45" hidden="1" customHeight="1" outlineLevel="3">
      <c r="A46" s="11" t="s">
        <v>15</v>
      </c>
      <c r="B46" s="12" t="s">
        <v>28</v>
      </c>
      <c r="C46" s="12" t="s">
        <v>32</v>
      </c>
      <c r="D46" s="12" t="s">
        <v>16</v>
      </c>
      <c r="E46" s="13">
        <v>272.39999999999998</v>
      </c>
      <c r="F46" s="13">
        <v>272.39999999999998</v>
      </c>
      <c r="G46" s="13">
        <v>272.39999999999998</v>
      </c>
      <c r="H46" s="13">
        <v>272.39999999999998</v>
      </c>
    </row>
    <row r="47" spans="1:8" ht="15.6" hidden="1" customHeight="1" outlineLevel="4">
      <c r="A47" s="11" t="s">
        <v>19</v>
      </c>
      <c r="B47" s="12" t="s">
        <v>28</v>
      </c>
      <c r="C47" s="12" t="s">
        <v>32</v>
      </c>
      <c r="D47" s="12" t="s">
        <v>20</v>
      </c>
      <c r="E47" s="13">
        <v>0.7</v>
      </c>
      <c r="F47" s="13">
        <v>0.7</v>
      </c>
      <c r="G47" s="13">
        <v>0.7</v>
      </c>
      <c r="H47" s="13">
        <v>0.7</v>
      </c>
    </row>
    <row r="48" spans="1:8" ht="27.6" hidden="1" customHeight="1" outlineLevel="5">
      <c r="A48" s="11" t="s">
        <v>364</v>
      </c>
      <c r="B48" s="12" t="s">
        <v>28</v>
      </c>
      <c r="C48" s="12" t="s">
        <v>12</v>
      </c>
      <c r="D48" s="12"/>
      <c r="E48" s="13">
        <f>E49+E51</f>
        <v>55.2</v>
      </c>
      <c r="F48" s="13">
        <f>F49+F51</f>
        <v>55.2</v>
      </c>
      <c r="G48" s="13">
        <f t="shared" ref="G48" si="31">G49+G51</f>
        <v>55.2</v>
      </c>
      <c r="H48" s="13">
        <f t="shared" ref="H48" si="32">H49+H51</f>
        <v>55.2</v>
      </c>
    </row>
    <row r="49" spans="1:8" ht="55.15" hidden="1" customHeight="1" outlineLevel="5">
      <c r="A49" s="11" t="s">
        <v>33</v>
      </c>
      <c r="B49" s="12" t="s">
        <v>28</v>
      </c>
      <c r="C49" s="12" t="s">
        <v>34</v>
      </c>
      <c r="D49" s="12"/>
      <c r="E49" s="13">
        <f>E50</f>
        <v>20</v>
      </c>
      <c r="F49" s="13">
        <f>F50</f>
        <v>20</v>
      </c>
      <c r="G49" s="13">
        <f t="shared" ref="G49:H49" si="33">G50</f>
        <v>20</v>
      </c>
      <c r="H49" s="13">
        <f t="shared" si="33"/>
        <v>20</v>
      </c>
    </row>
    <row r="50" spans="1:8" ht="45.6" hidden="1" customHeight="1" outlineLevel="5">
      <c r="A50" s="11" t="s">
        <v>15</v>
      </c>
      <c r="B50" s="12" t="s">
        <v>28</v>
      </c>
      <c r="C50" s="12" t="s">
        <v>34</v>
      </c>
      <c r="D50" s="12" t="s">
        <v>16</v>
      </c>
      <c r="E50" s="13">
        <v>20</v>
      </c>
      <c r="F50" s="13">
        <v>20</v>
      </c>
      <c r="G50" s="13">
        <v>20</v>
      </c>
      <c r="H50" s="13">
        <v>20</v>
      </c>
    </row>
    <row r="51" spans="1:8" ht="110.45" hidden="1" customHeight="1" outlineLevel="3">
      <c r="A51" s="11" t="s">
        <v>13</v>
      </c>
      <c r="B51" s="12" t="s">
        <v>28</v>
      </c>
      <c r="C51" s="12" t="s">
        <v>14</v>
      </c>
      <c r="D51" s="12"/>
      <c r="E51" s="13">
        <f>E52</f>
        <v>35.200000000000003</v>
      </c>
      <c r="F51" s="13">
        <f>F52</f>
        <v>35.200000000000003</v>
      </c>
      <c r="G51" s="13">
        <f t="shared" ref="G51:H51" si="34">G52</f>
        <v>35.200000000000003</v>
      </c>
      <c r="H51" s="13">
        <f t="shared" si="34"/>
        <v>35.200000000000003</v>
      </c>
    </row>
    <row r="52" spans="1:8" ht="42" hidden="1" customHeight="1" outlineLevel="4">
      <c r="A52" s="11" t="s">
        <v>15</v>
      </c>
      <c r="B52" s="12" t="s">
        <v>28</v>
      </c>
      <c r="C52" s="12" t="s">
        <v>14</v>
      </c>
      <c r="D52" s="12" t="s">
        <v>16</v>
      </c>
      <c r="E52" s="13">
        <v>35.200000000000003</v>
      </c>
      <c r="F52" s="13">
        <v>35.200000000000003</v>
      </c>
      <c r="G52" s="13">
        <v>35.200000000000003</v>
      </c>
      <c r="H52" s="13">
        <v>35.200000000000003</v>
      </c>
    </row>
    <row r="53" spans="1:8" ht="27.6" hidden="1" customHeight="1" outlineLevel="5">
      <c r="A53" s="11" t="s">
        <v>17</v>
      </c>
      <c r="B53" s="12" t="s">
        <v>28</v>
      </c>
      <c r="C53" s="12" t="s">
        <v>18</v>
      </c>
      <c r="D53" s="12"/>
      <c r="E53" s="13">
        <f>E54+E55</f>
        <v>1635.6</v>
      </c>
      <c r="F53" s="13">
        <f>F54+F55</f>
        <v>1635.6</v>
      </c>
      <c r="G53" s="13">
        <f t="shared" ref="G53" si="35">G54+G55</f>
        <v>1635.6</v>
      </c>
      <c r="H53" s="13">
        <f t="shared" ref="H53" si="36">H54+H55</f>
        <v>1635.6</v>
      </c>
    </row>
    <row r="54" spans="1:8" ht="82.9" hidden="1" customHeight="1" outlineLevel="4">
      <c r="A54" s="11" t="s">
        <v>7</v>
      </c>
      <c r="B54" s="12" t="s">
        <v>28</v>
      </c>
      <c r="C54" s="12" t="s">
        <v>18</v>
      </c>
      <c r="D54" s="12" t="s">
        <v>8</v>
      </c>
      <c r="E54" s="13">
        <v>1573.6</v>
      </c>
      <c r="F54" s="13">
        <v>1573.6</v>
      </c>
      <c r="G54" s="13">
        <v>1573.6</v>
      </c>
      <c r="H54" s="13">
        <v>1573.6</v>
      </c>
    </row>
    <row r="55" spans="1:8" ht="41.45" hidden="1" customHeight="1" outlineLevel="5">
      <c r="A55" s="11" t="s">
        <v>15</v>
      </c>
      <c r="B55" s="12" t="s">
        <v>28</v>
      </c>
      <c r="C55" s="12" t="s">
        <v>18</v>
      </c>
      <c r="D55" s="12" t="s">
        <v>16</v>
      </c>
      <c r="E55" s="13">
        <v>62</v>
      </c>
      <c r="F55" s="13">
        <v>62</v>
      </c>
      <c r="G55" s="13">
        <v>62</v>
      </c>
      <c r="H55" s="13">
        <v>62</v>
      </c>
    </row>
    <row r="56" spans="1:8" s="27" customFormat="1" ht="15.6" hidden="1" customHeight="1" outlineLevel="2">
      <c r="A56" s="14" t="s">
        <v>35</v>
      </c>
      <c r="B56" s="15" t="s">
        <v>36</v>
      </c>
      <c r="C56" s="15"/>
      <c r="D56" s="15"/>
      <c r="E56" s="16">
        <f>E57</f>
        <v>300</v>
      </c>
      <c r="F56" s="16">
        <f>F57</f>
        <v>300</v>
      </c>
      <c r="G56" s="16">
        <f t="shared" ref="G56:H57" si="37">G57</f>
        <v>300</v>
      </c>
      <c r="H56" s="16">
        <f t="shared" si="37"/>
        <v>300</v>
      </c>
    </row>
    <row r="57" spans="1:8" ht="27.6" hidden="1" customHeight="1" outlineLevel="5">
      <c r="A57" s="11" t="s">
        <v>17</v>
      </c>
      <c r="B57" s="12" t="s">
        <v>36</v>
      </c>
      <c r="C57" s="12" t="s">
        <v>18</v>
      </c>
      <c r="D57" s="12"/>
      <c r="E57" s="13">
        <f>E58</f>
        <v>300</v>
      </c>
      <c r="F57" s="13">
        <f>F58</f>
        <v>300</v>
      </c>
      <c r="G57" s="13">
        <f t="shared" si="37"/>
        <v>300</v>
      </c>
      <c r="H57" s="13">
        <f t="shared" si="37"/>
        <v>300</v>
      </c>
    </row>
    <row r="58" spans="1:8" ht="15.6" hidden="1" customHeight="1" outlineLevel="5">
      <c r="A58" s="11" t="s">
        <v>19</v>
      </c>
      <c r="B58" s="12" t="s">
        <v>36</v>
      </c>
      <c r="C58" s="12" t="s">
        <v>18</v>
      </c>
      <c r="D58" s="12" t="s">
        <v>20</v>
      </c>
      <c r="E58" s="13">
        <v>300</v>
      </c>
      <c r="F58" s="13">
        <v>300</v>
      </c>
      <c r="G58" s="13">
        <v>300</v>
      </c>
      <c r="H58" s="13">
        <v>300</v>
      </c>
    </row>
    <row r="59" spans="1:8" s="27" customFormat="1" ht="27.6" customHeight="1" outlineLevel="1" collapsed="1">
      <c r="A59" s="14" t="s">
        <v>37</v>
      </c>
      <c r="B59" s="15" t="s">
        <v>38</v>
      </c>
      <c r="C59" s="15"/>
      <c r="D59" s="15"/>
      <c r="E59" s="16">
        <f>E60+E63+E67+E71+E75+E84+E89</f>
        <v>18239.900000000001</v>
      </c>
      <c r="F59" s="16">
        <f>F60+F63+F67+F71+F75+F84+F89</f>
        <v>17595</v>
      </c>
      <c r="G59" s="16">
        <f t="shared" ref="G59" si="38">G60+G63+G67+G71+G75+G84+G89</f>
        <v>18239.900000000001</v>
      </c>
      <c r="H59" s="16">
        <f t="shared" ref="H59" si="39">H60+H63+H67+H71+H75+H84+H89</f>
        <v>18239.900000000001</v>
      </c>
    </row>
    <row r="60" spans="1:8" ht="41.45" hidden="1" customHeight="1" outlineLevel="4">
      <c r="A60" s="11" t="s">
        <v>371</v>
      </c>
      <c r="B60" s="12" t="s">
        <v>38</v>
      </c>
      <c r="C60" s="12" t="s">
        <v>39</v>
      </c>
      <c r="D60" s="12"/>
      <c r="E60" s="13">
        <f>E61</f>
        <v>7.5</v>
      </c>
      <c r="F60" s="13">
        <f>F61</f>
        <v>7.5</v>
      </c>
      <c r="G60" s="13">
        <f t="shared" ref="G60:H61" si="40">G61</f>
        <v>7.5</v>
      </c>
      <c r="H60" s="13">
        <f t="shared" si="40"/>
        <v>7.5</v>
      </c>
    </row>
    <row r="61" spans="1:8" ht="15.6" hidden="1" customHeight="1" outlineLevel="5">
      <c r="A61" s="11" t="s">
        <v>40</v>
      </c>
      <c r="B61" s="12" t="s">
        <v>38</v>
      </c>
      <c r="C61" s="12" t="s">
        <v>41</v>
      </c>
      <c r="D61" s="12"/>
      <c r="E61" s="13">
        <f>E62</f>
        <v>7.5</v>
      </c>
      <c r="F61" s="13">
        <f>F62</f>
        <v>7.5</v>
      </c>
      <c r="G61" s="13">
        <f t="shared" si="40"/>
        <v>7.5</v>
      </c>
      <c r="H61" s="13">
        <f t="shared" si="40"/>
        <v>7.5</v>
      </c>
    </row>
    <row r="62" spans="1:8" ht="41.45" hidden="1" customHeight="1" outlineLevel="2">
      <c r="A62" s="11" t="s">
        <v>15</v>
      </c>
      <c r="B62" s="12" t="s">
        <v>38</v>
      </c>
      <c r="C62" s="12" t="s">
        <v>41</v>
      </c>
      <c r="D62" s="12" t="s">
        <v>16</v>
      </c>
      <c r="E62" s="13">
        <v>7.5</v>
      </c>
      <c r="F62" s="13">
        <v>7.5</v>
      </c>
      <c r="G62" s="13">
        <v>7.5</v>
      </c>
      <c r="H62" s="13">
        <v>7.5</v>
      </c>
    </row>
    <row r="63" spans="1:8" ht="27.6" hidden="1" customHeight="1" outlineLevel="3">
      <c r="A63" s="11" t="s">
        <v>360</v>
      </c>
      <c r="B63" s="12" t="s">
        <v>38</v>
      </c>
      <c r="C63" s="12" t="s">
        <v>4</v>
      </c>
      <c r="D63" s="12"/>
      <c r="E63" s="13">
        <f t="shared" ref="E63:F65" si="41">E64</f>
        <v>672</v>
      </c>
      <c r="F63" s="13">
        <f t="shared" si="41"/>
        <v>672</v>
      </c>
      <c r="G63" s="13">
        <f t="shared" ref="G63:H65" si="42">G64</f>
        <v>672</v>
      </c>
      <c r="H63" s="13">
        <f t="shared" si="42"/>
        <v>672</v>
      </c>
    </row>
    <row r="64" spans="1:8" ht="27.6" hidden="1" customHeight="1" outlineLevel="5">
      <c r="A64" s="11" t="s">
        <v>5</v>
      </c>
      <c r="B64" s="12" t="s">
        <v>38</v>
      </c>
      <c r="C64" s="12" t="s">
        <v>6</v>
      </c>
      <c r="D64" s="12"/>
      <c r="E64" s="13">
        <f t="shared" si="41"/>
        <v>672</v>
      </c>
      <c r="F64" s="13">
        <f t="shared" si="41"/>
        <v>672</v>
      </c>
      <c r="G64" s="13">
        <f t="shared" si="42"/>
        <v>672</v>
      </c>
      <c r="H64" s="13">
        <f t="shared" si="42"/>
        <v>672</v>
      </c>
    </row>
    <row r="65" spans="1:8" ht="30.6" hidden="1" customHeight="1" outlineLevel="2">
      <c r="A65" s="11" t="s">
        <v>361</v>
      </c>
      <c r="B65" s="12" t="s">
        <v>38</v>
      </c>
      <c r="C65" s="12" t="s">
        <v>362</v>
      </c>
      <c r="D65" s="12"/>
      <c r="E65" s="13">
        <f t="shared" si="41"/>
        <v>672</v>
      </c>
      <c r="F65" s="13">
        <f t="shared" si="41"/>
        <v>672</v>
      </c>
      <c r="G65" s="13">
        <f t="shared" si="42"/>
        <v>672</v>
      </c>
      <c r="H65" s="13">
        <f t="shared" si="42"/>
        <v>672</v>
      </c>
    </row>
    <row r="66" spans="1:8" ht="41.45" hidden="1" customHeight="1" outlineLevel="5">
      <c r="A66" s="11" t="s">
        <v>15</v>
      </c>
      <c r="B66" s="12" t="s">
        <v>38</v>
      </c>
      <c r="C66" s="12" t="s">
        <v>362</v>
      </c>
      <c r="D66" s="12" t="s">
        <v>16</v>
      </c>
      <c r="E66" s="13">
        <v>672</v>
      </c>
      <c r="F66" s="13">
        <v>672</v>
      </c>
      <c r="G66" s="13">
        <v>672</v>
      </c>
      <c r="H66" s="13">
        <v>672</v>
      </c>
    </row>
    <row r="67" spans="1:8" ht="69" hidden="1" customHeight="1" outlineLevel="5">
      <c r="A67" s="11" t="s">
        <v>372</v>
      </c>
      <c r="B67" s="12" t="s">
        <v>38</v>
      </c>
      <c r="C67" s="12" t="s">
        <v>42</v>
      </c>
      <c r="D67" s="12"/>
      <c r="E67" s="13">
        <f>E68</f>
        <v>2874.4</v>
      </c>
      <c r="F67" s="13">
        <f>F68</f>
        <v>2874.4</v>
      </c>
      <c r="G67" s="13">
        <f t="shared" ref="G67:H67" si="43">G68</f>
        <v>2874.4</v>
      </c>
      <c r="H67" s="13">
        <f t="shared" si="43"/>
        <v>2874.4</v>
      </c>
    </row>
    <row r="68" spans="1:8" ht="27.6" hidden="1" customHeight="1" outlineLevel="3">
      <c r="A68" s="11" t="s">
        <v>43</v>
      </c>
      <c r="B68" s="12" t="s">
        <v>38</v>
      </c>
      <c r="C68" s="12" t="s">
        <v>44</v>
      </c>
      <c r="D68" s="12"/>
      <c r="E68" s="13">
        <f>E69+E70</f>
        <v>2874.4</v>
      </c>
      <c r="F68" s="13">
        <f>F69+F70</f>
        <v>2874.4</v>
      </c>
      <c r="G68" s="13">
        <f t="shared" ref="G68" si="44">G69+G70</f>
        <v>2874.4</v>
      </c>
      <c r="H68" s="13">
        <f t="shared" ref="H68" si="45">H69+H70</f>
        <v>2874.4</v>
      </c>
    </row>
    <row r="69" spans="1:8" ht="82.9" hidden="1" customHeight="1" outlineLevel="4">
      <c r="A69" s="11" t="s">
        <v>7</v>
      </c>
      <c r="B69" s="12" t="s">
        <v>38</v>
      </c>
      <c r="C69" s="12" t="s">
        <v>44</v>
      </c>
      <c r="D69" s="12" t="s">
        <v>8</v>
      </c>
      <c r="E69" s="13">
        <v>2694.4</v>
      </c>
      <c r="F69" s="13">
        <v>2694.4</v>
      </c>
      <c r="G69" s="13">
        <v>2694.4</v>
      </c>
      <c r="H69" s="13">
        <v>2694.4</v>
      </c>
    </row>
    <row r="70" spans="1:8" ht="41.45" hidden="1" customHeight="1" outlineLevel="5">
      <c r="A70" s="11" t="s">
        <v>15</v>
      </c>
      <c r="B70" s="12" t="s">
        <v>38</v>
      </c>
      <c r="C70" s="12" t="s">
        <v>44</v>
      </c>
      <c r="D70" s="12" t="s">
        <v>16</v>
      </c>
      <c r="E70" s="13">
        <v>180</v>
      </c>
      <c r="F70" s="13">
        <v>180</v>
      </c>
      <c r="G70" s="13">
        <v>180</v>
      </c>
      <c r="H70" s="13">
        <v>180</v>
      </c>
    </row>
    <row r="71" spans="1:8" ht="41.45" hidden="1" customHeight="1" outlineLevel="2">
      <c r="A71" s="11" t="s">
        <v>363</v>
      </c>
      <c r="B71" s="12" t="s">
        <v>38</v>
      </c>
      <c r="C71" s="12" t="s">
        <v>11</v>
      </c>
      <c r="D71" s="12"/>
      <c r="E71" s="13">
        <f t="shared" ref="E71:F73" si="46">E72</f>
        <v>15</v>
      </c>
      <c r="F71" s="13">
        <f t="shared" si="46"/>
        <v>15</v>
      </c>
      <c r="G71" s="13">
        <f t="shared" ref="G71:H73" si="47">G72</f>
        <v>15</v>
      </c>
      <c r="H71" s="13">
        <f t="shared" si="47"/>
        <v>15</v>
      </c>
    </row>
    <row r="72" spans="1:8" ht="27.6" hidden="1" customHeight="1" outlineLevel="4">
      <c r="A72" s="11" t="s">
        <v>364</v>
      </c>
      <c r="B72" s="12" t="s">
        <v>38</v>
      </c>
      <c r="C72" s="12" t="s">
        <v>12</v>
      </c>
      <c r="D72" s="12"/>
      <c r="E72" s="13">
        <f t="shared" si="46"/>
        <v>15</v>
      </c>
      <c r="F72" s="13">
        <f t="shared" si="46"/>
        <v>15</v>
      </c>
      <c r="G72" s="13">
        <f t="shared" si="47"/>
        <v>15</v>
      </c>
      <c r="H72" s="13">
        <f t="shared" si="47"/>
        <v>15</v>
      </c>
    </row>
    <row r="73" spans="1:8" ht="110.45" hidden="1" customHeight="1" outlineLevel="5">
      <c r="A73" s="11" t="s">
        <v>13</v>
      </c>
      <c r="B73" s="12" t="s">
        <v>38</v>
      </c>
      <c r="C73" s="12" t="s">
        <v>14</v>
      </c>
      <c r="D73" s="12"/>
      <c r="E73" s="13">
        <f t="shared" si="46"/>
        <v>15</v>
      </c>
      <c r="F73" s="13">
        <f t="shared" si="46"/>
        <v>15</v>
      </c>
      <c r="G73" s="13">
        <f t="shared" si="47"/>
        <v>15</v>
      </c>
      <c r="H73" s="13">
        <f t="shared" si="47"/>
        <v>15</v>
      </c>
    </row>
    <row r="74" spans="1:8" ht="41.45" hidden="1" customHeight="1" outlineLevel="4">
      <c r="A74" s="11" t="s">
        <v>15</v>
      </c>
      <c r="B74" s="12" t="s">
        <v>38</v>
      </c>
      <c r="C74" s="12" t="s">
        <v>14</v>
      </c>
      <c r="D74" s="12" t="s">
        <v>16</v>
      </c>
      <c r="E74" s="13">
        <v>15</v>
      </c>
      <c r="F74" s="13">
        <v>15</v>
      </c>
      <c r="G74" s="13">
        <v>15</v>
      </c>
      <c r="H74" s="13">
        <v>15</v>
      </c>
    </row>
    <row r="75" spans="1:8" ht="55.15" hidden="1" customHeight="1" outlineLevel="5">
      <c r="A75" s="11" t="s">
        <v>373</v>
      </c>
      <c r="B75" s="12" t="s">
        <v>38</v>
      </c>
      <c r="C75" s="12" t="s">
        <v>45</v>
      </c>
      <c r="D75" s="12"/>
      <c r="E75" s="13">
        <f>E76+E78+E80</f>
        <v>11804.7</v>
      </c>
      <c r="F75" s="13">
        <f>F76+F78+F80</f>
        <v>11804.7</v>
      </c>
      <c r="G75" s="13">
        <f t="shared" ref="G75" si="48">G76+G78+G80</f>
        <v>11804.7</v>
      </c>
      <c r="H75" s="13">
        <f t="shared" ref="H75" si="49">H76+H78+H80</f>
        <v>11804.7</v>
      </c>
    </row>
    <row r="76" spans="1:8" ht="27.6" hidden="1" customHeight="1" outlineLevel="4">
      <c r="A76" s="11" t="s">
        <v>46</v>
      </c>
      <c r="B76" s="12" t="s">
        <v>38</v>
      </c>
      <c r="C76" s="12" t="s">
        <v>47</v>
      </c>
      <c r="D76" s="12"/>
      <c r="E76" s="13">
        <f>E77</f>
        <v>620.5</v>
      </c>
      <c r="F76" s="13">
        <f>F77</f>
        <v>620.5</v>
      </c>
      <c r="G76" s="13">
        <f t="shared" ref="G76:H76" si="50">G77</f>
        <v>620.5</v>
      </c>
      <c r="H76" s="13">
        <f t="shared" si="50"/>
        <v>620.5</v>
      </c>
    </row>
    <row r="77" spans="1:8" ht="41.45" hidden="1" customHeight="1" outlineLevel="5">
      <c r="A77" s="11" t="s">
        <v>15</v>
      </c>
      <c r="B77" s="12" t="s">
        <v>38</v>
      </c>
      <c r="C77" s="12" t="s">
        <v>47</v>
      </c>
      <c r="D77" s="12" t="s">
        <v>16</v>
      </c>
      <c r="E77" s="13">
        <v>620.5</v>
      </c>
      <c r="F77" s="13">
        <v>620.5</v>
      </c>
      <c r="G77" s="13">
        <v>620.5</v>
      </c>
      <c r="H77" s="13">
        <v>620.5</v>
      </c>
    </row>
    <row r="78" spans="1:8" ht="41.45" hidden="1" customHeight="1" outlineLevel="5">
      <c r="A78" s="11" t="s">
        <v>48</v>
      </c>
      <c r="B78" s="12" t="s">
        <v>38</v>
      </c>
      <c r="C78" s="12" t="s">
        <v>49</v>
      </c>
      <c r="D78" s="12"/>
      <c r="E78" s="13">
        <f>E79</f>
        <v>5456</v>
      </c>
      <c r="F78" s="13">
        <f>F79</f>
        <v>5456</v>
      </c>
      <c r="G78" s="13">
        <f t="shared" ref="G78:H78" si="51">G79</f>
        <v>5456</v>
      </c>
      <c r="H78" s="13">
        <f t="shared" si="51"/>
        <v>5456</v>
      </c>
    </row>
    <row r="79" spans="1:8" ht="41.45" hidden="1" customHeight="1" outlineLevel="5">
      <c r="A79" s="11" t="s">
        <v>15</v>
      </c>
      <c r="B79" s="12" t="s">
        <v>38</v>
      </c>
      <c r="C79" s="12" t="s">
        <v>49</v>
      </c>
      <c r="D79" s="12" t="s">
        <v>16</v>
      </c>
      <c r="E79" s="13">
        <v>5456</v>
      </c>
      <c r="F79" s="13">
        <v>5456</v>
      </c>
      <c r="G79" s="13">
        <v>5456</v>
      </c>
      <c r="H79" s="13">
        <v>5456</v>
      </c>
    </row>
    <row r="80" spans="1:8" ht="41.45" hidden="1" customHeight="1" outlineLevel="2" collapsed="1">
      <c r="A80" s="11" t="s">
        <v>50</v>
      </c>
      <c r="B80" s="12" t="s">
        <v>38</v>
      </c>
      <c r="C80" s="12" t="s">
        <v>51</v>
      </c>
      <c r="D80" s="12"/>
      <c r="E80" s="13">
        <f>E81+E82+E83</f>
        <v>5728.2</v>
      </c>
      <c r="F80" s="13">
        <f>F81+F82+F83</f>
        <v>5728.2</v>
      </c>
      <c r="G80" s="13">
        <f t="shared" ref="G80" si="52">G81+G82+G83</f>
        <v>5728.2</v>
      </c>
      <c r="H80" s="13">
        <f t="shared" ref="H80" si="53">H81+H82+H83</f>
        <v>5728.2</v>
      </c>
    </row>
    <row r="81" spans="1:8" ht="82.9" hidden="1" customHeight="1" outlineLevel="4">
      <c r="A81" s="11" t="s">
        <v>7</v>
      </c>
      <c r="B81" s="12" t="s">
        <v>38</v>
      </c>
      <c r="C81" s="12" t="s">
        <v>51</v>
      </c>
      <c r="D81" s="12" t="s">
        <v>8</v>
      </c>
      <c r="E81" s="13">
        <v>5346.2</v>
      </c>
      <c r="F81" s="13">
        <v>5346.2</v>
      </c>
      <c r="G81" s="13">
        <v>5346.2</v>
      </c>
      <c r="H81" s="13">
        <v>5346.2</v>
      </c>
    </row>
    <row r="82" spans="1:8" ht="41.45" hidden="1" customHeight="1" outlineLevel="5">
      <c r="A82" s="11" t="s">
        <v>15</v>
      </c>
      <c r="B82" s="12" t="s">
        <v>38</v>
      </c>
      <c r="C82" s="12" t="s">
        <v>51</v>
      </c>
      <c r="D82" s="12" t="s">
        <v>16</v>
      </c>
      <c r="E82" s="13">
        <v>380</v>
      </c>
      <c r="F82" s="13">
        <v>380</v>
      </c>
      <c r="G82" s="13">
        <v>380</v>
      </c>
      <c r="H82" s="13">
        <v>380</v>
      </c>
    </row>
    <row r="83" spans="1:8" ht="15.6" hidden="1" customHeight="1" outlineLevel="4">
      <c r="A83" s="11" t="s">
        <v>19</v>
      </c>
      <c r="B83" s="12" t="s">
        <v>38</v>
      </c>
      <c r="C83" s="12" t="s">
        <v>51</v>
      </c>
      <c r="D83" s="12" t="s">
        <v>20</v>
      </c>
      <c r="E83" s="13">
        <v>2</v>
      </c>
      <c r="F83" s="13">
        <v>2</v>
      </c>
      <c r="G83" s="13">
        <v>2</v>
      </c>
      <c r="H83" s="13">
        <v>2</v>
      </c>
    </row>
    <row r="84" spans="1:8" ht="27.6" hidden="1" customHeight="1" outlineLevel="5">
      <c r="A84" s="11" t="s">
        <v>52</v>
      </c>
      <c r="B84" s="12" t="s">
        <v>38</v>
      </c>
      <c r="C84" s="12" t="s">
        <v>53</v>
      </c>
      <c r="D84" s="12"/>
      <c r="E84" s="13">
        <f>E85+E87</f>
        <v>400</v>
      </c>
      <c r="F84" s="13">
        <f>F85+F87</f>
        <v>400</v>
      </c>
      <c r="G84" s="13">
        <f t="shared" ref="G84" si="54">G85+G87</f>
        <v>400</v>
      </c>
      <c r="H84" s="13">
        <f t="shared" ref="H84" si="55">H85+H87</f>
        <v>400</v>
      </c>
    </row>
    <row r="85" spans="1:8" ht="41.45" hidden="1" customHeight="1" outlineLevel="2">
      <c r="A85" s="11" t="s">
        <v>54</v>
      </c>
      <c r="B85" s="12" t="s">
        <v>38</v>
      </c>
      <c r="C85" s="12" t="s">
        <v>55</v>
      </c>
      <c r="D85" s="12"/>
      <c r="E85" s="13">
        <f>E86</f>
        <v>300</v>
      </c>
      <c r="F85" s="13">
        <f>F86</f>
        <v>300</v>
      </c>
      <c r="G85" s="13">
        <f t="shared" ref="G85:H85" si="56">G86</f>
        <v>300</v>
      </c>
      <c r="H85" s="13">
        <f t="shared" si="56"/>
        <v>300</v>
      </c>
    </row>
    <row r="86" spans="1:8" ht="41.45" hidden="1" customHeight="1" outlineLevel="5">
      <c r="A86" s="11" t="s">
        <v>15</v>
      </c>
      <c r="B86" s="12" t="s">
        <v>38</v>
      </c>
      <c r="C86" s="12" t="s">
        <v>55</v>
      </c>
      <c r="D86" s="12" t="s">
        <v>16</v>
      </c>
      <c r="E86" s="13">
        <v>300</v>
      </c>
      <c r="F86" s="13">
        <v>300</v>
      </c>
      <c r="G86" s="13">
        <v>300</v>
      </c>
      <c r="H86" s="13">
        <v>300</v>
      </c>
    </row>
    <row r="87" spans="1:8" s="27" customFormat="1" ht="55.15" hidden="1" customHeight="1" outlineLevel="5">
      <c r="A87" s="11" t="s">
        <v>56</v>
      </c>
      <c r="B87" s="12" t="s">
        <v>38</v>
      </c>
      <c r="C87" s="12" t="s">
        <v>57</v>
      </c>
      <c r="D87" s="12"/>
      <c r="E87" s="13">
        <f>E88</f>
        <v>100</v>
      </c>
      <c r="F87" s="13">
        <f>F88</f>
        <v>100</v>
      </c>
      <c r="G87" s="13">
        <f t="shared" ref="G87:H87" si="57">G88</f>
        <v>100</v>
      </c>
      <c r="H87" s="13">
        <f t="shared" si="57"/>
        <v>100</v>
      </c>
    </row>
    <row r="88" spans="1:8" s="27" customFormat="1" ht="41.45" hidden="1" customHeight="1">
      <c r="A88" s="11" t="s">
        <v>15</v>
      </c>
      <c r="B88" s="12" t="s">
        <v>38</v>
      </c>
      <c r="C88" s="12" t="s">
        <v>57</v>
      </c>
      <c r="D88" s="12" t="s">
        <v>16</v>
      </c>
      <c r="E88" s="13">
        <v>100</v>
      </c>
      <c r="F88" s="13">
        <v>100</v>
      </c>
      <c r="G88" s="13">
        <v>100</v>
      </c>
      <c r="H88" s="13">
        <v>100</v>
      </c>
    </row>
    <row r="89" spans="1:8" s="27" customFormat="1" ht="27.6" customHeight="1" outlineLevel="1">
      <c r="A89" s="11" t="s">
        <v>17</v>
      </c>
      <c r="B89" s="12" t="s">
        <v>38</v>
      </c>
      <c r="C89" s="12" t="s">
        <v>18</v>
      </c>
      <c r="D89" s="12"/>
      <c r="E89" s="13">
        <f>E90+E91</f>
        <v>2466.3000000000002</v>
      </c>
      <c r="F89" s="13">
        <f>F90+F91</f>
        <v>1821.4</v>
      </c>
      <c r="G89" s="13">
        <f t="shared" ref="G89" si="58">G90+G91</f>
        <v>2466.3000000000002</v>
      </c>
      <c r="H89" s="13">
        <f t="shared" ref="H89" si="59">H90+H91</f>
        <v>2466.3000000000002</v>
      </c>
    </row>
    <row r="90" spans="1:8" s="27" customFormat="1" ht="41.45" hidden="1" customHeight="1" outlineLevel="2">
      <c r="A90" s="11" t="s">
        <v>15</v>
      </c>
      <c r="B90" s="12" t="s">
        <v>38</v>
      </c>
      <c r="C90" s="12" t="s">
        <v>18</v>
      </c>
      <c r="D90" s="12" t="s">
        <v>16</v>
      </c>
      <c r="E90" s="13">
        <v>91</v>
      </c>
      <c r="F90" s="13">
        <v>91</v>
      </c>
      <c r="G90" s="13">
        <v>91</v>
      </c>
      <c r="H90" s="13">
        <v>91</v>
      </c>
    </row>
    <row r="91" spans="1:8" ht="15.6" customHeight="1" outlineLevel="3">
      <c r="A91" s="11" t="s">
        <v>19</v>
      </c>
      <c r="B91" s="12" t="s">
        <v>38</v>
      </c>
      <c r="C91" s="12" t="s">
        <v>18</v>
      </c>
      <c r="D91" s="12" t="s">
        <v>20</v>
      </c>
      <c r="E91" s="13">
        <v>2375.3000000000002</v>
      </c>
      <c r="F91" s="13">
        <v>1730.4</v>
      </c>
      <c r="G91" s="13">
        <v>2375.3000000000002</v>
      </c>
      <c r="H91" s="13">
        <v>2375.3000000000002</v>
      </c>
    </row>
    <row r="92" spans="1:8" s="27" customFormat="1" ht="27.6" hidden="1" customHeight="1" outlineLevel="4">
      <c r="A92" s="14" t="s">
        <v>58</v>
      </c>
      <c r="B92" s="15" t="s">
        <v>59</v>
      </c>
      <c r="C92" s="15"/>
      <c r="D92" s="15"/>
      <c r="E92" s="16">
        <f>E93+E100</f>
        <v>4704.2</v>
      </c>
      <c r="F92" s="16">
        <f>F93+F100</f>
        <v>4704.2</v>
      </c>
      <c r="G92" s="16">
        <f t="shared" ref="G92" si="60">G93+G100</f>
        <v>4704.2</v>
      </c>
      <c r="H92" s="16">
        <f t="shared" ref="H92" si="61">H93+H100</f>
        <v>4704.2</v>
      </c>
    </row>
    <row r="93" spans="1:8" s="27" customFormat="1" ht="55.15" hidden="1" customHeight="1" outlineLevel="5">
      <c r="A93" s="14" t="s">
        <v>60</v>
      </c>
      <c r="B93" s="15" t="s">
        <v>61</v>
      </c>
      <c r="C93" s="15"/>
      <c r="D93" s="15"/>
      <c r="E93" s="16">
        <f>E94</f>
        <v>4115.3</v>
      </c>
      <c r="F93" s="16">
        <f>F94</f>
        <v>4115.3</v>
      </c>
      <c r="G93" s="16">
        <f t="shared" ref="G93:H94" si="62">G94</f>
        <v>4115.3</v>
      </c>
      <c r="H93" s="16">
        <f t="shared" si="62"/>
        <v>4115.3</v>
      </c>
    </row>
    <row r="94" spans="1:8" ht="69" hidden="1" customHeight="1" outlineLevel="4">
      <c r="A94" s="11" t="s">
        <v>400</v>
      </c>
      <c r="B94" s="12" t="s">
        <v>61</v>
      </c>
      <c r="C94" s="12" t="s">
        <v>62</v>
      </c>
      <c r="D94" s="12"/>
      <c r="E94" s="13">
        <f>E95</f>
        <v>4115.3</v>
      </c>
      <c r="F94" s="13">
        <f>F95</f>
        <v>4115.3</v>
      </c>
      <c r="G94" s="13">
        <f t="shared" si="62"/>
        <v>4115.3</v>
      </c>
      <c r="H94" s="13">
        <f t="shared" si="62"/>
        <v>4115.3</v>
      </c>
    </row>
    <row r="95" spans="1:8" s="27" customFormat="1" ht="27.6" hidden="1" customHeight="1" outlineLevel="5">
      <c r="A95" s="11" t="s">
        <v>309</v>
      </c>
      <c r="B95" s="12" t="s">
        <v>61</v>
      </c>
      <c r="C95" s="12" t="s">
        <v>63</v>
      </c>
      <c r="D95" s="12"/>
      <c r="E95" s="13">
        <f>E96+E98</f>
        <v>4115.3</v>
      </c>
      <c r="F95" s="13">
        <f>F96+F98</f>
        <v>4115.3</v>
      </c>
      <c r="G95" s="13">
        <f t="shared" ref="G95" si="63">G96+G98</f>
        <v>4115.3</v>
      </c>
      <c r="H95" s="13">
        <f t="shared" ref="H95" si="64">H96+H98</f>
        <v>4115.3</v>
      </c>
    </row>
    <row r="96" spans="1:8" s="27" customFormat="1" ht="41.45" hidden="1" customHeight="1" outlineLevel="1">
      <c r="A96" s="11" t="s">
        <v>310</v>
      </c>
      <c r="B96" s="12" t="s">
        <v>61</v>
      </c>
      <c r="C96" s="12" t="s">
        <v>64</v>
      </c>
      <c r="D96" s="12"/>
      <c r="E96" s="13">
        <f>E97</f>
        <v>100</v>
      </c>
      <c r="F96" s="13">
        <f>F97</f>
        <v>100</v>
      </c>
      <c r="G96" s="13">
        <f t="shared" ref="G96:H96" si="65">G97</f>
        <v>100</v>
      </c>
      <c r="H96" s="13">
        <f t="shared" si="65"/>
        <v>100</v>
      </c>
    </row>
    <row r="97" spans="1:8" s="27" customFormat="1" ht="41.45" hidden="1" customHeight="1" outlineLevel="2">
      <c r="A97" s="11" t="s">
        <v>65</v>
      </c>
      <c r="B97" s="12" t="s">
        <v>61</v>
      </c>
      <c r="C97" s="12" t="s">
        <v>64</v>
      </c>
      <c r="D97" s="12" t="s">
        <v>66</v>
      </c>
      <c r="E97" s="13">
        <v>100</v>
      </c>
      <c r="F97" s="13">
        <v>100</v>
      </c>
      <c r="G97" s="13">
        <v>100</v>
      </c>
      <c r="H97" s="13">
        <v>100</v>
      </c>
    </row>
    <row r="98" spans="1:8" ht="15.6" hidden="1" customHeight="1" outlineLevel="3">
      <c r="A98" s="11" t="s">
        <v>311</v>
      </c>
      <c r="B98" s="12" t="s">
        <v>61</v>
      </c>
      <c r="C98" s="12" t="s">
        <v>67</v>
      </c>
      <c r="D98" s="12"/>
      <c r="E98" s="13">
        <f>E99</f>
        <v>4015.3</v>
      </c>
      <c r="F98" s="13">
        <f>F99</f>
        <v>4015.3</v>
      </c>
      <c r="G98" s="13">
        <f t="shared" ref="G98:H98" si="66">G99</f>
        <v>4015.3</v>
      </c>
      <c r="H98" s="13">
        <f t="shared" si="66"/>
        <v>4015.3</v>
      </c>
    </row>
    <row r="99" spans="1:8" ht="41.45" hidden="1" customHeight="1" outlineLevel="4">
      <c r="A99" s="11" t="s">
        <v>65</v>
      </c>
      <c r="B99" s="12" t="s">
        <v>61</v>
      </c>
      <c r="C99" s="12" t="s">
        <v>67</v>
      </c>
      <c r="D99" s="12" t="s">
        <v>66</v>
      </c>
      <c r="E99" s="13">
        <v>4015.3</v>
      </c>
      <c r="F99" s="13">
        <v>4015.3</v>
      </c>
      <c r="G99" s="13">
        <v>4015.3</v>
      </c>
      <c r="H99" s="13">
        <v>4015.3</v>
      </c>
    </row>
    <row r="100" spans="1:8" s="27" customFormat="1" ht="41.45" hidden="1" customHeight="1" outlineLevel="5">
      <c r="A100" s="14" t="s">
        <v>68</v>
      </c>
      <c r="B100" s="15" t="s">
        <v>69</v>
      </c>
      <c r="C100" s="15"/>
      <c r="D100" s="15"/>
      <c r="E100" s="16">
        <f>E101+E108+E113</f>
        <v>588.9</v>
      </c>
      <c r="F100" s="16">
        <f>F101+F108+F113</f>
        <v>588.9</v>
      </c>
      <c r="G100" s="16">
        <f t="shared" ref="G100" si="67">G101+G108+G113</f>
        <v>588.9</v>
      </c>
      <c r="H100" s="16">
        <f t="shared" ref="H100" si="68">H101+H108+H113</f>
        <v>588.9</v>
      </c>
    </row>
    <row r="101" spans="1:8" ht="69" hidden="1" customHeight="1" outlineLevel="3">
      <c r="A101" s="11" t="s">
        <v>400</v>
      </c>
      <c r="B101" s="12" t="s">
        <v>69</v>
      </c>
      <c r="C101" s="12" t="s">
        <v>62</v>
      </c>
      <c r="D101" s="12"/>
      <c r="E101" s="13">
        <f>E102+E105</f>
        <v>453.9</v>
      </c>
      <c r="F101" s="13">
        <f>F102+F105</f>
        <v>453.9</v>
      </c>
      <c r="G101" s="13">
        <f t="shared" ref="G101" si="69">G102+G105</f>
        <v>453.9</v>
      </c>
      <c r="H101" s="13">
        <f t="shared" ref="H101" si="70">H102+H105</f>
        <v>453.9</v>
      </c>
    </row>
    <row r="102" spans="1:8" ht="15.6" hidden="1" customHeight="1" outlineLevel="4">
      <c r="A102" s="11" t="s">
        <v>312</v>
      </c>
      <c r="B102" s="12" t="s">
        <v>69</v>
      </c>
      <c r="C102" s="12" t="s">
        <v>70</v>
      </c>
      <c r="D102" s="12"/>
      <c r="E102" s="13">
        <f>E103</f>
        <v>50</v>
      </c>
      <c r="F102" s="13">
        <f>F103</f>
        <v>50</v>
      </c>
      <c r="G102" s="13">
        <f t="shared" ref="G102:H103" si="71">G103</f>
        <v>50</v>
      </c>
      <c r="H102" s="13">
        <f t="shared" si="71"/>
        <v>50</v>
      </c>
    </row>
    <row r="103" spans="1:8" ht="138" hidden="1" customHeight="1" outlineLevel="5">
      <c r="A103" s="11" t="s">
        <v>374</v>
      </c>
      <c r="B103" s="12" t="s">
        <v>69</v>
      </c>
      <c r="C103" s="12" t="s">
        <v>71</v>
      </c>
      <c r="D103" s="12"/>
      <c r="E103" s="13">
        <f>E104</f>
        <v>50</v>
      </c>
      <c r="F103" s="13">
        <f>F104</f>
        <v>50</v>
      </c>
      <c r="G103" s="13">
        <f t="shared" si="71"/>
        <v>50</v>
      </c>
      <c r="H103" s="13">
        <f t="shared" si="71"/>
        <v>50</v>
      </c>
    </row>
    <row r="104" spans="1:8" ht="41.45" hidden="1" customHeight="1" outlineLevel="2">
      <c r="A104" s="11" t="s">
        <v>65</v>
      </c>
      <c r="B104" s="12" t="s">
        <v>69</v>
      </c>
      <c r="C104" s="12" t="s">
        <v>71</v>
      </c>
      <c r="D104" s="12" t="s">
        <v>66</v>
      </c>
      <c r="E104" s="13">
        <v>50</v>
      </c>
      <c r="F104" s="13">
        <v>50</v>
      </c>
      <c r="G104" s="13">
        <v>50</v>
      </c>
      <c r="H104" s="13">
        <v>50</v>
      </c>
    </row>
    <row r="105" spans="1:8" ht="41.45" hidden="1" customHeight="1" outlineLevel="4">
      <c r="A105" s="11" t="s">
        <v>313</v>
      </c>
      <c r="B105" s="12" t="s">
        <v>69</v>
      </c>
      <c r="C105" s="12" t="s">
        <v>72</v>
      </c>
      <c r="D105" s="12"/>
      <c r="E105" s="13">
        <f>E106</f>
        <v>403.9</v>
      </c>
      <c r="F105" s="13">
        <f>F106</f>
        <v>403.9</v>
      </c>
      <c r="G105" s="13">
        <f t="shared" ref="G105:H106" si="72">G106</f>
        <v>403.9</v>
      </c>
      <c r="H105" s="13">
        <f t="shared" si="72"/>
        <v>403.9</v>
      </c>
    </row>
    <row r="106" spans="1:8" ht="41.45" hidden="1" customHeight="1" outlineLevel="5">
      <c r="A106" s="11" t="s">
        <v>73</v>
      </c>
      <c r="B106" s="12" t="s">
        <v>69</v>
      </c>
      <c r="C106" s="12" t="s">
        <v>74</v>
      </c>
      <c r="D106" s="12"/>
      <c r="E106" s="13">
        <f>E107</f>
        <v>403.9</v>
      </c>
      <c r="F106" s="13">
        <f>F107</f>
        <v>403.9</v>
      </c>
      <c r="G106" s="13">
        <f t="shared" si="72"/>
        <v>403.9</v>
      </c>
      <c r="H106" s="13">
        <f t="shared" si="72"/>
        <v>403.9</v>
      </c>
    </row>
    <row r="107" spans="1:8" ht="41.45" hidden="1" customHeight="1" outlineLevel="4">
      <c r="A107" s="11" t="s">
        <v>65</v>
      </c>
      <c r="B107" s="12" t="s">
        <v>69</v>
      </c>
      <c r="C107" s="12" t="s">
        <v>74</v>
      </c>
      <c r="D107" s="12" t="s">
        <v>66</v>
      </c>
      <c r="E107" s="13">
        <v>403.9</v>
      </c>
      <c r="F107" s="13">
        <v>403.9</v>
      </c>
      <c r="G107" s="13">
        <v>403.9</v>
      </c>
      <c r="H107" s="13">
        <v>403.9</v>
      </c>
    </row>
    <row r="108" spans="1:8" ht="55.15" hidden="1" customHeight="1" outlineLevel="5">
      <c r="A108" s="11" t="s">
        <v>375</v>
      </c>
      <c r="B108" s="12" t="s">
        <v>69</v>
      </c>
      <c r="C108" s="12" t="s">
        <v>75</v>
      </c>
      <c r="D108" s="12"/>
      <c r="E108" s="13">
        <f>E109+E111</f>
        <v>50</v>
      </c>
      <c r="F108" s="13">
        <f>F109+F111</f>
        <v>50</v>
      </c>
      <c r="G108" s="13">
        <f t="shared" ref="G108" si="73">G109+G111</f>
        <v>50</v>
      </c>
      <c r="H108" s="13">
        <f t="shared" ref="H108" si="74">H109+H111</f>
        <v>50</v>
      </c>
    </row>
    <row r="109" spans="1:8" ht="41.45" hidden="1" customHeight="1" outlineLevel="2">
      <c r="A109" s="11" t="s">
        <v>76</v>
      </c>
      <c r="B109" s="12" t="s">
        <v>69</v>
      </c>
      <c r="C109" s="12" t="s">
        <v>77</v>
      </c>
      <c r="D109" s="12"/>
      <c r="E109" s="13">
        <f>E110</f>
        <v>26</v>
      </c>
      <c r="F109" s="13">
        <f>F110</f>
        <v>26</v>
      </c>
      <c r="G109" s="13">
        <f t="shared" ref="G109:H109" si="75">G110</f>
        <v>26</v>
      </c>
      <c r="H109" s="13">
        <f t="shared" si="75"/>
        <v>26</v>
      </c>
    </row>
    <row r="110" spans="1:8" ht="41.45" hidden="1" customHeight="1" outlineLevel="4">
      <c r="A110" s="11" t="s">
        <v>15</v>
      </c>
      <c r="B110" s="12" t="s">
        <v>69</v>
      </c>
      <c r="C110" s="12" t="s">
        <v>77</v>
      </c>
      <c r="D110" s="12" t="s">
        <v>16</v>
      </c>
      <c r="E110" s="13">
        <v>26</v>
      </c>
      <c r="F110" s="13">
        <v>26</v>
      </c>
      <c r="G110" s="13">
        <v>26</v>
      </c>
      <c r="H110" s="13">
        <v>26</v>
      </c>
    </row>
    <row r="111" spans="1:8" ht="41.45" hidden="1" customHeight="1" outlineLevel="5">
      <c r="A111" s="11" t="s">
        <v>78</v>
      </c>
      <c r="B111" s="12" t="s">
        <v>69</v>
      </c>
      <c r="C111" s="12" t="s">
        <v>79</v>
      </c>
      <c r="D111" s="12"/>
      <c r="E111" s="13">
        <f>E112</f>
        <v>24</v>
      </c>
      <c r="F111" s="13">
        <f>F112</f>
        <v>24</v>
      </c>
      <c r="G111" s="13">
        <f t="shared" ref="G111:H111" si="76">G112</f>
        <v>24</v>
      </c>
      <c r="H111" s="13">
        <f t="shared" si="76"/>
        <v>24</v>
      </c>
    </row>
    <row r="112" spans="1:8" ht="41.45" hidden="1" customHeight="1" outlineLevel="4">
      <c r="A112" s="11" t="s">
        <v>15</v>
      </c>
      <c r="B112" s="12" t="s">
        <v>69</v>
      </c>
      <c r="C112" s="12" t="s">
        <v>79</v>
      </c>
      <c r="D112" s="12" t="s">
        <v>16</v>
      </c>
      <c r="E112" s="13">
        <v>24</v>
      </c>
      <c r="F112" s="13">
        <v>24</v>
      </c>
      <c r="G112" s="13">
        <v>24</v>
      </c>
      <c r="H112" s="13">
        <v>24</v>
      </c>
    </row>
    <row r="113" spans="1:8" ht="27.6" hidden="1" customHeight="1" outlineLevel="5">
      <c r="A113" s="11" t="s">
        <v>376</v>
      </c>
      <c r="B113" s="12" t="s">
        <v>69</v>
      </c>
      <c r="C113" s="12" t="s">
        <v>80</v>
      </c>
      <c r="D113" s="12"/>
      <c r="E113" s="13">
        <f>E114+E116+E118</f>
        <v>85</v>
      </c>
      <c r="F113" s="13">
        <f>F114+F116+F118</f>
        <v>85</v>
      </c>
      <c r="G113" s="13">
        <f t="shared" ref="G113" si="77">G114+G116+G118</f>
        <v>85</v>
      </c>
      <c r="H113" s="13">
        <f t="shared" ref="H113" si="78">H114+H116+H118</f>
        <v>85</v>
      </c>
    </row>
    <row r="114" spans="1:8" ht="31.9" hidden="1" customHeight="1" outlineLevel="4">
      <c r="A114" s="11" t="s">
        <v>81</v>
      </c>
      <c r="B114" s="12" t="s">
        <v>69</v>
      </c>
      <c r="C114" s="12" t="s">
        <v>82</v>
      </c>
      <c r="D114" s="12"/>
      <c r="E114" s="13">
        <f>E115</f>
        <v>50</v>
      </c>
      <c r="F114" s="13">
        <f>F115</f>
        <v>50</v>
      </c>
      <c r="G114" s="13">
        <f t="shared" ref="G114:H114" si="79">G115</f>
        <v>50</v>
      </c>
      <c r="H114" s="13">
        <f t="shared" si="79"/>
        <v>50</v>
      </c>
    </row>
    <row r="115" spans="1:8" s="27" customFormat="1" ht="41.45" hidden="1" customHeight="1" outlineLevel="5">
      <c r="A115" s="11" t="s">
        <v>65</v>
      </c>
      <c r="B115" s="12" t="s">
        <v>69</v>
      </c>
      <c r="C115" s="12" t="s">
        <v>82</v>
      </c>
      <c r="D115" s="12" t="s">
        <v>66</v>
      </c>
      <c r="E115" s="13">
        <v>50</v>
      </c>
      <c r="F115" s="13">
        <v>50</v>
      </c>
      <c r="G115" s="13">
        <v>50</v>
      </c>
      <c r="H115" s="13">
        <v>50</v>
      </c>
    </row>
    <row r="116" spans="1:8" s="27" customFormat="1" ht="27.6" hidden="1" customHeight="1">
      <c r="A116" s="11" t="s">
        <v>83</v>
      </c>
      <c r="B116" s="12" t="s">
        <v>69</v>
      </c>
      <c r="C116" s="12" t="s">
        <v>84</v>
      </c>
      <c r="D116" s="12"/>
      <c r="E116" s="13">
        <f>E117</f>
        <v>20</v>
      </c>
      <c r="F116" s="13">
        <f>F117</f>
        <v>20</v>
      </c>
      <c r="G116" s="13">
        <f t="shared" ref="G116:H116" si="80">G117</f>
        <v>20</v>
      </c>
      <c r="H116" s="13">
        <f t="shared" si="80"/>
        <v>20</v>
      </c>
    </row>
    <row r="117" spans="1:8" s="27" customFormat="1" ht="41.45" hidden="1" customHeight="1" outlineLevel="1">
      <c r="A117" s="11" t="s">
        <v>15</v>
      </c>
      <c r="B117" s="12" t="s">
        <v>69</v>
      </c>
      <c r="C117" s="12" t="s">
        <v>84</v>
      </c>
      <c r="D117" s="12" t="s">
        <v>16</v>
      </c>
      <c r="E117" s="13">
        <v>20</v>
      </c>
      <c r="F117" s="13">
        <v>20</v>
      </c>
      <c r="G117" s="13">
        <v>20</v>
      </c>
      <c r="H117" s="13">
        <v>20</v>
      </c>
    </row>
    <row r="118" spans="1:8" s="27" customFormat="1" ht="82.9" hidden="1" customHeight="1" outlineLevel="2">
      <c r="A118" s="11" t="s">
        <v>85</v>
      </c>
      <c r="B118" s="12" t="s">
        <v>69</v>
      </c>
      <c r="C118" s="12" t="s">
        <v>86</v>
      </c>
      <c r="D118" s="12"/>
      <c r="E118" s="13">
        <f>E119</f>
        <v>15</v>
      </c>
      <c r="F118" s="13">
        <f>F119</f>
        <v>15</v>
      </c>
      <c r="G118" s="13">
        <f t="shared" ref="G118:H118" si="81">G119</f>
        <v>15</v>
      </c>
      <c r="H118" s="13">
        <f t="shared" si="81"/>
        <v>15</v>
      </c>
    </row>
    <row r="119" spans="1:8" ht="41.45" hidden="1" customHeight="1" outlineLevel="3">
      <c r="A119" s="11" t="s">
        <v>15</v>
      </c>
      <c r="B119" s="12" t="s">
        <v>69</v>
      </c>
      <c r="C119" s="12" t="s">
        <v>86</v>
      </c>
      <c r="D119" s="12" t="s">
        <v>16</v>
      </c>
      <c r="E119" s="13">
        <v>15</v>
      </c>
      <c r="F119" s="13">
        <v>15</v>
      </c>
      <c r="G119" s="13">
        <v>15</v>
      </c>
      <c r="H119" s="13">
        <v>15</v>
      </c>
    </row>
    <row r="120" spans="1:8" s="27" customFormat="1" ht="15.6" hidden="1" customHeight="1" outlineLevel="4">
      <c r="A120" s="14" t="s">
        <v>87</v>
      </c>
      <c r="B120" s="15" t="s">
        <v>88</v>
      </c>
      <c r="C120" s="15"/>
      <c r="D120" s="15"/>
      <c r="E120" s="16">
        <f>E121+E126+E141</f>
        <v>78812.5</v>
      </c>
      <c r="F120" s="16">
        <f>F121+F126+F141</f>
        <v>78812.5</v>
      </c>
      <c r="G120" s="16">
        <f t="shared" ref="G120" si="82">G121+G126+G141</f>
        <v>138617.5</v>
      </c>
      <c r="H120" s="16">
        <f t="shared" ref="H120" si="83">H121+H126+H141</f>
        <v>138617.5</v>
      </c>
    </row>
    <row r="121" spans="1:8" s="27" customFormat="1" ht="15.6" hidden="1" customHeight="1" outlineLevel="5">
      <c r="A121" s="14" t="s">
        <v>89</v>
      </c>
      <c r="B121" s="15" t="s">
        <v>90</v>
      </c>
      <c r="C121" s="15"/>
      <c r="D121" s="15"/>
      <c r="E121" s="16">
        <f t="shared" ref="E121:H127" si="84">E122</f>
        <v>900</v>
      </c>
      <c r="F121" s="16">
        <f t="shared" si="84"/>
        <v>900</v>
      </c>
      <c r="G121" s="16">
        <f t="shared" si="84"/>
        <v>900</v>
      </c>
      <c r="H121" s="16">
        <f t="shared" si="84"/>
        <v>900</v>
      </c>
    </row>
    <row r="122" spans="1:8" s="27" customFormat="1" ht="27.6" hidden="1" customHeight="1" outlineLevel="1">
      <c r="A122" s="11" t="s">
        <v>377</v>
      </c>
      <c r="B122" s="12" t="s">
        <v>90</v>
      </c>
      <c r="C122" s="12" t="s">
        <v>91</v>
      </c>
      <c r="D122" s="12"/>
      <c r="E122" s="13">
        <f t="shared" si="84"/>
        <v>900</v>
      </c>
      <c r="F122" s="13">
        <f t="shared" si="84"/>
        <v>900</v>
      </c>
      <c r="G122" s="13">
        <f t="shared" si="84"/>
        <v>900</v>
      </c>
      <c r="H122" s="13">
        <f t="shared" si="84"/>
        <v>900</v>
      </c>
    </row>
    <row r="123" spans="1:8" s="27" customFormat="1" ht="55.15" hidden="1" customHeight="1" outlineLevel="2">
      <c r="A123" s="11" t="s">
        <v>92</v>
      </c>
      <c r="B123" s="12" t="s">
        <v>90</v>
      </c>
      <c r="C123" s="12" t="s">
        <v>93</v>
      </c>
      <c r="D123" s="12"/>
      <c r="E123" s="13">
        <f t="shared" si="84"/>
        <v>900</v>
      </c>
      <c r="F123" s="13">
        <f t="shared" si="84"/>
        <v>900</v>
      </c>
      <c r="G123" s="13">
        <f t="shared" si="84"/>
        <v>900</v>
      </c>
      <c r="H123" s="13">
        <f t="shared" si="84"/>
        <v>900</v>
      </c>
    </row>
    <row r="124" spans="1:8" ht="41.45" hidden="1" customHeight="1" outlineLevel="3">
      <c r="A124" s="11" t="s">
        <v>94</v>
      </c>
      <c r="B124" s="12" t="s">
        <v>90</v>
      </c>
      <c r="C124" s="12" t="s">
        <v>95</v>
      </c>
      <c r="D124" s="12"/>
      <c r="E124" s="13">
        <f t="shared" si="84"/>
        <v>900</v>
      </c>
      <c r="F124" s="13">
        <f t="shared" si="84"/>
        <v>900</v>
      </c>
      <c r="G124" s="13">
        <f t="shared" si="84"/>
        <v>900</v>
      </c>
      <c r="H124" s="13">
        <f t="shared" si="84"/>
        <v>900</v>
      </c>
    </row>
    <row r="125" spans="1:8" ht="15.6" hidden="1" customHeight="1" outlineLevel="4">
      <c r="A125" s="11" t="s">
        <v>19</v>
      </c>
      <c r="B125" s="12" t="s">
        <v>90</v>
      </c>
      <c r="C125" s="12" t="s">
        <v>95</v>
      </c>
      <c r="D125" s="12" t="s">
        <v>20</v>
      </c>
      <c r="E125" s="13">
        <v>900</v>
      </c>
      <c r="F125" s="13">
        <v>900</v>
      </c>
      <c r="G125" s="13">
        <v>900</v>
      </c>
      <c r="H125" s="13">
        <v>900</v>
      </c>
    </row>
    <row r="126" spans="1:8" s="27" customFormat="1" ht="32.25" hidden="1" customHeight="1" outlineLevel="5">
      <c r="A126" s="14" t="s">
        <v>96</v>
      </c>
      <c r="B126" s="15" t="s">
        <v>97</v>
      </c>
      <c r="C126" s="15"/>
      <c r="D126" s="15"/>
      <c r="E126" s="16">
        <f t="shared" si="84"/>
        <v>77892.5</v>
      </c>
      <c r="F126" s="16">
        <f t="shared" si="84"/>
        <v>77892.5</v>
      </c>
      <c r="G126" s="16">
        <f t="shared" si="84"/>
        <v>137697.5</v>
      </c>
      <c r="H126" s="16">
        <f t="shared" si="84"/>
        <v>137697.5</v>
      </c>
    </row>
    <row r="127" spans="1:8" ht="31.5" hidden="1" customHeight="1" outlineLevel="4">
      <c r="A127" s="11" t="s">
        <v>367</v>
      </c>
      <c r="B127" s="12" t="s">
        <v>97</v>
      </c>
      <c r="C127" s="12" t="s">
        <v>98</v>
      </c>
      <c r="D127" s="12"/>
      <c r="E127" s="13">
        <f>E128</f>
        <v>77892.5</v>
      </c>
      <c r="F127" s="13">
        <f>F128</f>
        <v>77892.5</v>
      </c>
      <c r="G127" s="13">
        <f t="shared" si="84"/>
        <v>137697.5</v>
      </c>
      <c r="H127" s="13">
        <f t="shared" si="84"/>
        <v>137697.5</v>
      </c>
    </row>
    <row r="128" spans="1:8" ht="63.75" hidden="1" customHeight="1" outlineLevel="5">
      <c r="A128" s="11" t="s">
        <v>99</v>
      </c>
      <c r="B128" s="12" t="s">
        <v>97</v>
      </c>
      <c r="C128" s="12" t="s">
        <v>100</v>
      </c>
      <c r="D128" s="12"/>
      <c r="E128" s="13">
        <f>E129+E131+E135+E137+E139</f>
        <v>77892.5</v>
      </c>
      <c r="F128" s="13">
        <f>F129+F131+F135+F137+F139</f>
        <v>77892.5</v>
      </c>
      <c r="G128" s="13">
        <f t="shared" ref="G128" si="85">G129+G131+G135+G137+G139</f>
        <v>137697.5</v>
      </c>
      <c r="H128" s="13">
        <f t="shared" ref="H128" si="86">H129+H131+H135+H137+H139</f>
        <v>137697.5</v>
      </c>
    </row>
    <row r="129" spans="1:8" ht="61.5" hidden="1" customHeight="1" outlineLevel="4">
      <c r="A129" s="11" t="s">
        <v>314</v>
      </c>
      <c r="B129" s="12" t="s">
        <v>97</v>
      </c>
      <c r="C129" s="12" t="s">
        <v>101</v>
      </c>
      <c r="D129" s="12"/>
      <c r="E129" s="13">
        <f>E130</f>
        <v>1575</v>
      </c>
      <c r="F129" s="13">
        <f>F130</f>
        <v>1575</v>
      </c>
      <c r="G129" s="13">
        <f t="shared" ref="G129:H129" si="87">G130</f>
        <v>90</v>
      </c>
      <c r="H129" s="13">
        <f t="shared" si="87"/>
        <v>90</v>
      </c>
    </row>
    <row r="130" spans="1:8" ht="48.75" hidden="1" customHeight="1" outlineLevel="5">
      <c r="A130" s="11" t="s">
        <v>102</v>
      </c>
      <c r="B130" s="12" t="s">
        <v>97</v>
      </c>
      <c r="C130" s="12" t="s">
        <v>101</v>
      </c>
      <c r="D130" s="12" t="s">
        <v>103</v>
      </c>
      <c r="E130" s="13">
        <v>1575</v>
      </c>
      <c r="F130" s="13">
        <v>1575</v>
      </c>
      <c r="G130" s="13">
        <v>90</v>
      </c>
      <c r="H130" s="13">
        <v>90</v>
      </c>
    </row>
    <row r="131" spans="1:8" ht="48.75" hidden="1" customHeight="1" outlineLevel="5">
      <c r="A131" s="22" t="s">
        <v>459</v>
      </c>
      <c r="B131" s="12" t="s">
        <v>97</v>
      </c>
      <c r="C131" s="12" t="s">
        <v>104</v>
      </c>
      <c r="D131" s="12"/>
      <c r="E131" s="13">
        <f>E133+E134</f>
        <v>10300</v>
      </c>
      <c r="F131" s="13">
        <f>F133+F134</f>
        <v>10300</v>
      </c>
      <c r="G131" s="13">
        <f t="shared" ref="G131" si="88">G133+G134</f>
        <v>20600</v>
      </c>
      <c r="H131" s="13">
        <f t="shared" ref="H131" si="89">H133+H134</f>
        <v>20600</v>
      </c>
    </row>
    <row r="132" spans="1:8" ht="36.75" hidden="1" customHeight="1" outlineLevel="4">
      <c r="A132" s="11" t="s">
        <v>315</v>
      </c>
      <c r="B132" s="12" t="s">
        <v>97</v>
      </c>
      <c r="C132" s="12" t="s">
        <v>104</v>
      </c>
      <c r="D132" s="12"/>
      <c r="E132" s="13">
        <v>0</v>
      </c>
      <c r="F132" s="13">
        <v>0</v>
      </c>
      <c r="G132" s="13">
        <v>0</v>
      </c>
      <c r="H132" s="13">
        <v>0</v>
      </c>
    </row>
    <row r="133" spans="1:8" ht="45.75" hidden="1" customHeight="1" outlineLevel="5">
      <c r="A133" s="11" t="s">
        <v>15</v>
      </c>
      <c r="B133" s="12" t="s">
        <v>97</v>
      </c>
      <c r="C133" s="21" t="s">
        <v>104</v>
      </c>
      <c r="D133" s="12">
        <v>200</v>
      </c>
      <c r="E133" s="13">
        <v>10300</v>
      </c>
      <c r="F133" s="13">
        <v>10300</v>
      </c>
      <c r="G133" s="13">
        <v>20600</v>
      </c>
      <c r="H133" s="13">
        <v>20600</v>
      </c>
    </row>
    <row r="134" spans="1:8" ht="49.5" hidden="1" customHeight="1" outlineLevel="5">
      <c r="A134" s="11" t="s">
        <v>102</v>
      </c>
      <c r="B134" s="12" t="s">
        <v>97</v>
      </c>
      <c r="C134" s="12" t="s">
        <v>104</v>
      </c>
      <c r="D134" s="12" t="s">
        <v>103</v>
      </c>
      <c r="E134" s="13">
        <v>0</v>
      </c>
      <c r="F134" s="13">
        <v>0</v>
      </c>
      <c r="G134" s="13">
        <v>0</v>
      </c>
      <c r="H134" s="13">
        <v>0</v>
      </c>
    </row>
    <row r="135" spans="1:8" ht="51.75" hidden="1" customHeight="1" outlineLevel="5">
      <c r="A135" s="11" t="s">
        <v>316</v>
      </c>
      <c r="B135" s="12" t="s">
        <v>97</v>
      </c>
      <c r="C135" s="21" t="s">
        <v>105</v>
      </c>
      <c r="D135" s="12"/>
      <c r="E135" s="13">
        <f>E136</f>
        <v>65110</v>
      </c>
      <c r="F135" s="13">
        <f>F136</f>
        <v>65110</v>
      </c>
      <c r="G135" s="13">
        <f t="shared" ref="G135:H135" si="90">G136</f>
        <v>113100</v>
      </c>
      <c r="H135" s="13">
        <f t="shared" si="90"/>
        <v>113100</v>
      </c>
    </row>
    <row r="136" spans="1:8" ht="47.25" hidden="1" customHeight="1" outlineLevel="5">
      <c r="A136" s="11" t="s">
        <v>15</v>
      </c>
      <c r="B136" s="12" t="s">
        <v>97</v>
      </c>
      <c r="C136" s="21" t="s">
        <v>105</v>
      </c>
      <c r="D136" s="12">
        <v>200</v>
      </c>
      <c r="E136" s="13">
        <v>65110</v>
      </c>
      <c r="F136" s="13">
        <v>65110</v>
      </c>
      <c r="G136" s="13">
        <v>113100</v>
      </c>
      <c r="H136" s="13">
        <v>113100</v>
      </c>
    </row>
    <row r="137" spans="1:8" ht="79.5" hidden="1" customHeight="1" outlineLevel="2">
      <c r="A137" s="11" t="s">
        <v>317</v>
      </c>
      <c r="B137" s="12" t="s">
        <v>97</v>
      </c>
      <c r="C137" s="12" t="s">
        <v>106</v>
      </c>
      <c r="D137" s="12"/>
      <c r="E137" s="13">
        <f>E138</f>
        <v>900</v>
      </c>
      <c r="F137" s="13">
        <f>F138</f>
        <v>900</v>
      </c>
      <c r="G137" s="13">
        <f t="shared" ref="G137:H137" si="91">G138</f>
        <v>3900</v>
      </c>
      <c r="H137" s="13">
        <f t="shared" si="91"/>
        <v>3900</v>
      </c>
    </row>
    <row r="138" spans="1:8" s="27" customFormat="1" ht="49.5" hidden="1" customHeight="1" outlineLevel="3">
      <c r="A138" s="11" t="s">
        <v>15</v>
      </c>
      <c r="B138" s="12" t="s">
        <v>97</v>
      </c>
      <c r="C138" s="12" t="s">
        <v>106</v>
      </c>
      <c r="D138" s="12" t="s">
        <v>16</v>
      </c>
      <c r="E138" s="13">
        <v>900</v>
      </c>
      <c r="F138" s="13">
        <v>900</v>
      </c>
      <c r="G138" s="13">
        <v>3900</v>
      </c>
      <c r="H138" s="13">
        <v>3900</v>
      </c>
    </row>
    <row r="139" spans="1:8" ht="124.15" hidden="1" customHeight="1" outlineLevel="4">
      <c r="A139" s="11" t="s">
        <v>318</v>
      </c>
      <c r="B139" s="12" t="s">
        <v>97</v>
      </c>
      <c r="C139" s="12" t="s">
        <v>107</v>
      </c>
      <c r="D139" s="12"/>
      <c r="E139" s="13">
        <f>E140</f>
        <v>7.5</v>
      </c>
      <c r="F139" s="13">
        <f>F140</f>
        <v>7.5</v>
      </c>
      <c r="G139" s="13">
        <f t="shared" ref="G139:H139" si="92">G140</f>
        <v>7.5</v>
      </c>
      <c r="H139" s="13">
        <f t="shared" si="92"/>
        <v>7.5</v>
      </c>
    </row>
    <row r="140" spans="1:8" ht="45" hidden="1" customHeight="1" outlineLevel="5">
      <c r="A140" s="11" t="s">
        <v>15</v>
      </c>
      <c r="B140" s="12" t="s">
        <v>97</v>
      </c>
      <c r="C140" s="12" t="s">
        <v>107</v>
      </c>
      <c r="D140" s="12" t="s">
        <v>16</v>
      </c>
      <c r="E140" s="13">
        <v>7.5</v>
      </c>
      <c r="F140" s="13">
        <v>7.5</v>
      </c>
      <c r="G140" s="13">
        <v>7.5</v>
      </c>
      <c r="H140" s="13">
        <v>7.5</v>
      </c>
    </row>
    <row r="141" spans="1:8" s="27" customFormat="1" ht="27.6" hidden="1" customHeight="1" outlineLevel="3" collapsed="1">
      <c r="A141" s="14" t="s">
        <v>108</v>
      </c>
      <c r="B141" s="15" t="s">
        <v>109</v>
      </c>
      <c r="C141" s="15"/>
      <c r="D141" s="15"/>
      <c r="E141" s="16">
        <f>E142</f>
        <v>20</v>
      </c>
      <c r="F141" s="16">
        <f>F142</f>
        <v>20</v>
      </c>
      <c r="G141" s="16">
        <f t="shared" ref="G141:H141" si="93">G142</f>
        <v>20</v>
      </c>
      <c r="H141" s="16">
        <f t="shared" si="93"/>
        <v>20</v>
      </c>
    </row>
    <row r="142" spans="1:8" ht="41.45" hidden="1" customHeight="1" outlineLevel="4">
      <c r="A142" s="11" t="s">
        <v>378</v>
      </c>
      <c r="B142" s="12" t="s">
        <v>109</v>
      </c>
      <c r="C142" s="12" t="s">
        <v>110</v>
      </c>
      <c r="D142" s="12"/>
      <c r="E142" s="13">
        <f>E143+E146</f>
        <v>20</v>
      </c>
      <c r="F142" s="13">
        <f>F143+F146</f>
        <v>20</v>
      </c>
      <c r="G142" s="13">
        <f t="shared" ref="G142" si="94">G143+G146</f>
        <v>20</v>
      </c>
      <c r="H142" s="13">
        <f t="shared" ref="H142" si="95">H143+H146</f>
        <v>20</v>
      </c>
    </row>
    <row r="143" spans="1:8" ht="27.6" hidden="1" customHeight="1" outlineLevel="5">
      <c r="A143" s="11" t="s">
        <v>111</v>
      </c>
      <c r="B143" s="12" t="s">
        <v>109</v>
      </c>
      <c r="C143" s="12" t="s">
        <v>112</v>
      </c>
      <c r="D143" s="12"/>
      <c r="E143" s="13">
        <f>E144</f>
        <v>10</v>
      </c>
      <c r="F143" s="13">
        <f>F144</f>
        <v>10</v>
      </c>
      <c r="G143" s="13">
        <f t="shared" ref="G143:H144" si="96">G144</f>
        <v>10</v>
      </c>
      <c r="H143" s="13">
        <f t="shared" si="96"/>
        <v>10</v>
      </c>
    </row>
    <row r="144" spans="1:8" s="27" customFormat="1" ht="41.45" hidden="1" customHeight="1">
      <c r="A144" s="11" t="s">
        <v>319</v>
      </c>
      <c r="B144" s="12" t="s">
        <v>109</v>
      </c>
      <c r="C144" s="12" t="s">
        <v>113</v>
      </c>
      <c r="D144" s="12"/>
      <c r="E144" s="13">
        <f>E145</f>
        <v>10</v>
      </c>
      <c r="F144" s="13">
        <f>F145</f>
        <v>10</v>
      </c>
      <c r="G144" s="13">
        <f t="shared" si="96"/>
        <v>10</v>
      </c>
      <c r="H144" s="13">
        <f t="shared" si="96"/>
        <v>10</v>
      </c>
    </row>
    <row r="145" spans="1:8" s="27" customFormat="1" ht="41.45" hidden="1" customHeight="1" outlineLevel="1">
      <c r="A145" s="11" t="s">
        <v>15</v>
      </c>
      <c r="B145" s="12" t="s">
        <v>109</v>
      </c>
      <c r="C145" s="12" t="s">
        <v>113</v>
      </c>
      <c r="D145" s="12" t="s">
        <v>16</v>
      </c>
      <c r="E145" s="13">
        <v>10</v>
      </c>
      <c r="F145" s="13">
        <v>10</v>
      </c>
      <c r="G145" s="13">
        <v>10</v>
      </c>
      <c r="H145" s="13">
        <v>10</v>
      </c>
    </row>
    <row r="146" spans="1:8" s="27" customFormat="1" ht="41.45" hidden="1" customHeight="1" outlineLevel="2">
      <c r="A146" s="11" t="s">
        <v>114</v>
      </c>
      <c r="B146" s="12" t="s">
        <v>109</v>
      </c>
      <c r="C146" s="12" t="s">
        <v>115</v>
      </c>
      <c r="D146" s="12"/>
      <c r="E146" s="13">
        <f>E147</f>
        <v>10</v>
      </c>
      <c r="F146" s="13">
        <f>F147</f>
        <v>10</v>
      </c>
      <c r="G146" s="13">
        <f t="shared" ref="G146:H147" si="97">G147</f>
        <v>10</v>
      </c>
      <c r="H146" s="13">
        <f t="shared" si="97"/>
        <v>10</v>
      </c>
    </row>
    <row r="147" spans="1:8" s="27" customFormat="1" ht="27.6" hidden="1" customHeight="1" outlineLevel="3">
      <c r="A147" s="11" t="s">
        <v>320</v>
      </c>
      <c r="B147" s="12" t="s">
        <v>109</v>
      </c>
      <c r="C147" s="12" t="s">
        <v>116</v>
      </c>
      <c r="D147" s="12"/>
      <c r="E147" s="13">
        <f>E148</f>
        <v>10</v>
      </c>
      <c r="F147" s="13">
        <f>F148</f>
        <v>10</v>
      </c>
      <c r="G147" s="13">
        <f t="shared" si="97"/>
        <v>10</v>
      </c>
      <c r="H147" s="13">
        <f t="shared" si="97"/>
        <v>10</v>
      </c>
    </row>
    <row r="148" spans="1:8" ht="45.75" hidden="1" customHeight="1" outlineLevel="4">
      <c r="A148" s="11" t="s">
        <v>15</v>
      </c>
      <c r="B148" s="12" t="s">
        <v>109</v>
      </c>
      <c r="C148" s="12" t="s">
        <v>116</v>
      </c>
      <c r="D148" s="12" t="s">
        <v>16</v>
      </c>
      <c r="E148" s="13">
        <v>10</v>
      </c>
      <c r="F148" s="13">
        <v>10</v>
      </c>
      <c r="G148" s="13">
        <v>10</v>
      </c>
      <c r="H148" s="13">
        <v>10</v>
      </c>
    </row>
    <row r="149" spans="1:8" s="27" customFormat="1" ht="15.6" customHeight="1" outlineLevel="5">
      <c r="A149" s="14" t="s">
        <v>117</v>
      </c>
      <c r="B149" s="15" t="s">
        <v>118</v>
      </c>
      <c r="C149" s="15"/>
      <c r="D149" s="15"/>
      <c r="E149" s="16">
        <f>E150+E163+E182+E214</f>
        <v>130577.40000000002</v>
      </c>
      <c r="F149" s="16">
        <f>F150+F163+F182+F214</f>
        <v>130772.70000000001</v>
      </c>
      <c r="G149" s="16">
        <f t="shared" ref="G149" si="98">G150+G163+G182+G214</f>
        <v>99126.799999999988</v>
      </c>
      <c r="H149" s="16">
        <f t="shared" ref="H149" si="99">H150+H163+H182+H214</f>
        <v>99126.799999999988</v>
      </c>
    </row>
    <row r="150" spans="1:8" s="27" customFormat="1" ht="14.45" hidden="1" customHeight="1" outlineLevel="4">
      <c r="A150" s="14" t="s">
        <v>119</v>
      </c>
      <c r="B150" s="15" t="s">
        <v>120</v>
      </c>
      <c r="C150" s="15"/>
      <c r="D150" s="15"/>
      <c r="E150" s="16">
        <f>E151</f>
        <v>194.4</v>
      </c>
      <c r="F150" s="16">
        <f>F151</f>
        <v>194.4</v>
      </c>
      <c r="G150" s="16">
        <f t="shared" ref="G150:H151" si="100">G151</f>
        <v>5218.3999999999996</v>
      </c>
      <c r="H150" s="16">
        <f t="shared" si="100"/>
        <v>5218.3999999999996</v>
      </c>
    </row>
    <row r="151" spans="1:8" ht="31.5" hidden="1" customHeight="1" outlineLevel="5">
      <c r="A151" s="11" t="s">
        <v>367</v>
      </c>
      <c r="B151" s="12" t="s">
        <v>120</v>
      </c>
      <c r="C151" s="12" t="s">
        <v>98</v>
      </c>
      <c r="D151" s="12"/>
      <c r="E151" s="13">
        <f>E152</f>
        <v>194.4</v>
      </c>
      <c r="F151" s="13">
        <f>F152</f>
        <v>194.4</v>
      </c>
      <c r="G151" s="13">
        <f t="shared" si="100"/>
        <v>5218.3999999999996</v>
      </c>
      <c r="H151" s="13">
        <f t="shared" si="100"/>
        <v>5218.3999999999996</v>
      </c>
    </row>
    <row r="152" spans="1:8" ht="34.5" hidden="1" customHeight="1" outlineLevel="4">
      <c r="A152" s="11" t="s">
        <v>121</v>
      </c>
      <c r="B152" s="12" t="s">
        <v>120</v>
      </c>
      <c r="C152" s="12" t="s">
        <v>122</v>
      </c>
      <c r="D152" s="12"/>
      <c r="E152" s="13">
        <f>E153+E155+E157+E159+E161</f>
        <v>194.4</v>
      </c>
      <c r="F152" s="13">
        <f>F153+F155+F157+F159+F161</f>
        <v>194.4</v>
      </c>
      <c r="G152" s="13">
        <f t="shared" ref="G152" si="101">G153+G155+G157+G159+G161</f>
        <v>5218.3999999999996</v>
      </c>
      <c r="H152" s="13">
        <f t="shared" ref="H152" si="102">H153+H155+H157+H159+H161</f>
        <v>5218.3999999999996</v>
      </c>
    </row>
    <row r="153" spans="1:8" ht="60" hidden="1" customHeight="1" outlineLevel="5">
      <c r="A153" s="11" t="s">
        <v>321</v>
      </c>
      <c r="B153" s="12" t="s">
        <v>120</v>
      </c>
      <c r="C153" s="12" t="s">
        <v>123</v>
      </c>
      <c r="D153" s="12"/>
      <c r="E153" s="13">
        <f>E154</f>
        <v>163</v>
      </c>
      <c r="F153" s="13">
        <f>F154</f>
        <v>163</v>
      </c>
      <c r="G153" s="13">
        <f t="shared" ref="G153:H153" si="103">G154</f>
        <v>3163</v>
      </c>
      <c r="H153" s="13">
        <f t="shared" si="103"/>
        <v>3163</v>
      </c>
    </row>
    <row r="154" spans="1:8" ht="46.5" hidden="1" customHeight="1" outlineLevel="4">
      <c r="A154" s="11" t="s">
        <v>15</v>
      </c>
      <c r="B154" s="12" t="s">
        <v>120</v>
      </c>
      <c r="C154" s="12" t="s">
        <v>123</v>
      </c>
      <c r="D154" s="12" t="s">
        <v>16</v>
      </c>
      <c r="E154" s="13">
        <v>163</v>
      </c>
      <c r="F154" s="13">
        <v>163</v>
      </c>
      <c r="G154" s="13">
        <v>3163</v>
      </c>
      <c r="H154" s="13">
        <v>3163</v>
      </c>
    </row>
    <row r="155" spans="1:8" ht="33" hidden="1" customHeight="1" outlineLevel="5">
      <c r="A155" s="11" t="s">
        <v>322</v>
      </c>
      <c r="B155" s="12" t="s">
        <v>120</v>
      </c>
      <c r="C155" s="12" t="s">
        <v>124</v>
      </c>
      <c r="D155" s="12"/>
      <c r="E155" s="13">
        <f>E156</f>
        <v>6.4</v>
      </c>
      <c r="F155" s="13">
        <f>F156</f>
        <v>6.4</v>
      </c>
      <c r="G155" s="13">
        <f t="shared" ref="G155:H155" si="104">G156</f>
        <v>1625.4</v>
      </c>
      <c r="H155" s="13">
        <f t="shared" si="104"/>
        <v>1625.4</v>
      </c>
    </row>
    <row r="156" spans="1:8" ht="45" hidden="1" customHeight="1" outlineLevel="4">
      <c r="A156" s="11" t="s">
        <v>15</v>
      </c>
      <c r="B156" s="12" t="s">
        <v>120</v>
      </c>
      <c r="C156" s="12" t="s">
        <v>124</v>
      </c>
      <c r="D156" s="12" t="s">
        <v>16</v>
      </c>
      <c r="E156" s="13">
        <v>6.4</v>
      </c>
      <c r="F156" s="13">
        <v>6.4</v>
      </c>
      <c r="G156" s="13">
        <v>1625.4</v>
      </c>
      <c r="H156" s="13">
        <v>1625.4</v>
      </c>
    </row>
    <row r="157" spans="1:8" ht="78.75" hidden="1" customHeight="1" outlineLevel="5">
      <c r="A157" s="11" t="s">
        <v>323</v>
      </c>
      <c r="B157" s="12" t="s">
        <v>120</v>
      </c>
      <c r="C157" s="12" t="s">
        <v>125</v>
      </c>
      <c r="D157" s="12"/>
      <c r="E157" s="13">
        <f>E158</f>
        <v>5</v>
      </c>
      <c r="F157" s="13">
        <f>F158</f>
        <v>5</v>
      </c>
      <c r="G157" s="13">
        <f t="shared" ref="G157:H157" si="105">G158</f>
        <v>20</v>
      </c>
      <c r="H157" s="13">
        <f t="shared" si="105"/>
        <v>20</v>
      </c>
    </row>
    <row r="158" spans="1:8" s="27" customFormat="1" ht="47.25" hidden="1" customHeight="1" outlineLevel="1">
      <c r="A158" s="11" t="s">
        <v>15</v>
      </c>
      <c r="B158" s="12" t="s">
        <v>120</v>
      </c>
      <c r="C158" s="12" t="s">
        <v>125</v>
      </c>
      <c r="D158" s="12" t="s">
        <v>16</v>
      </c>
      <c r="E158" s="13">
        <v>5</v>
      </c>
      <c r="F158" s="13">
        <v>5</v>
      </c>
      <c r="G158" s="13">
        <v>20</v>
      </c>
      <c r="H158" s="13">
        <v>20</v>
      </c>
    </row>
    <row r="159" spans="1:8" ht="60.75" hidden="1" customHeight="1" outlineLevel="2">
      <c r="A159" s="11" t="s">
        <v>324</v>
      </c>
      <c r="B159" s="12" t="s">
        <v>120</v>
      </c>
      <c r="C159" s="12" t="s">
        <v>126</v>
      </c>
      <c r="D159" s="12"/>
      <c r="E159" s="13">
        <f>E160</f>
        <v>10</v>
      </c>
      <c r="F159" s="13">
        <f>F160</f>
        <v>10</v>
      </c>
      <c r="G159" s="13">
        <f t="shared" ref="G159:H159" si="106">G160</f>
        <v>400</v>
      </c>
      <c r="H159" s="13">
        <f t="shared" si="106"/>
        <v>400</v>
      </c>
    </row>
    <row r="160" spans="1:8" s="27" customFormat="1" ht="48" hidden="1" customHeight="1" outlineLevel="3">
      <c r="A160" s="11" t="s">
        <v>15</v>
      </c>
      <c r="B160" s="12" t="s">
        <v>120</v>
      </c>
      <c r="C160" s="12" t="s">
        <v>126</v>
      </c>
      <c r="D160" s="12" t="s">
        <v>16</v>
      </c>
      <c r="E160" s="13">
        <v>10</v>
      </c>
      <c r="F160" s="13">
        <v>10</v>
      </c>
      <c r="G160" s="13">
        <v>400</v>
      </c>
      <c r="H160" s="13">
        <v>400</v>
      </c>
    </row>
    <row r="161" spans="1:8" ht="41.45" hidden="1" customHeight="1" outlineLevel="4">
      <c r="A161" s="11" t="s">
        <v>325</v>
      </c>
      <c r="B161" s="12" t="s">
        <v>120</v>
      </c>
      <c r="C161" s="12" t="s">
        <v>127</v>
      </c>
      <c r="D161" s="12"/>
      <c r="E161" s="13">
        <f>E162</f>
        <v>10</v>
      </c>
      <c r="F161" s="13">
        <f>F162</f>
        <v>10</v>
      </c>
      <c r="G161" s="13">
        <f t="shared" ref="G161:H161" si="107">G162</f>
        <v>10</v>
      </c>
      <c r="H161" s="13">
        <f t="shared" si="107"/>
        <v>10</v>
      </c>
    </row>
    <row r="162" spans="1:8" ht="41.45" hidden="1" customHeight="1" outlineLevel="5">
      <c r="A162" s="11" t="s">
        <v>102</v>
      </c>
      <c r="B162" s="12" t="s">
        <v>120</v>
      </c>
      <c r="C162" s="12" t="s">
        <v>127</v>
      </c>
      <c r="D162" s="12" t="s">
        <v>103</v>
      </c>
      <c r="E162" s="13">
        <v>10</v>
      </c>
      <c r="F162" s="13">
        <v>10</v>
      </c>
      <c r="G162" s="13">
        <v>10</v>
      </c>
      <c r="H162" s="13">
        <v>10</v>
      </c>
    </row>
    <row r="163" spans="1:8" s="27" customFormat="1" ht="15.6" hidden="1" customHeight="1" outlineLevel="4" collapsed="1">
      <c r="A163" s="14" t="s">
        <v>128</v>
      </c>
      <c r="B163" s="15" t="s">
        <v>129</v>
      </c>
      <c r="C163" s="15"/>
      <c r="D163" s="15"/>
      <c r="E163" s="16">
        <f>E164+E176+E179</f>
        <v>21550.2</v>
      </c>
      <c r="F163" s="16">
        <f>F164+F176+F179</f>
        <v>21550.2</v>
      </c>
      <c r="G163" s="16">
        <f t="shared" ref="G163" si="108">G164+G176+G179</f>
        <v>3474.3</v>
      </c>
      <c r="H163" s="16">
        <f t="shared" ref="H163" si="109">H164+H176+H179</f>
        <v>3474.3</v>
      </c>
    </row>
    <row r="164" spans="1:8" ht="31.5" hidden="1" customHeight="1" outlineLevel="5">
      <c r="A164" s="11" t="s">
        <v>367</v>
      </c>
      <c r="B164" s="12" t="s">
        <v>129</v>
      </c>
      <c r="C164" s="12" t="s">
        <v>98</v>
      </c>
      <c r="D164" s="12"/>
      <c r="E164" s="13">
        <f>E165</f>
        <v>19542.7</v>
      </c>
      <c r="F164" s="13">
        <f>F165</f>
        <v>19542.7</v>
      </c>
      <c r="G164" s="13">
        <f t="shared" ref="G164:H164" si="110">G165</f>
        <v>1142.7</v>
      </c>
      <c r="H164" s="13">
        <f t="shared" si="110"/>
        <v>1142.7</v>
      </c>
    </row>
    <row r="165" spans="1:8" ht="30.75" hidden="1" customHeight="1" outlineLevel="4">
      <c r="A165" s="11" t="s">
        <v>130</v>
      </c>
      <c r="B165" s="12" t="s">
        <v>129</v>
      </c>
      <c r="C165" s="12" t="s">
        <v>131</v>
      </c>
      <c r="D165" s="12"/>
      <c r="E165" s="13">
        <f>E166+E168+E170+E172+E174</f>
        <v>19542.7</v>
      </c>
      <c r="F165" s="13">
        <f>F166+F168+F170+F172+F174</f>
        <v>19542.7</v>
      </c>
      <c r="G165" s="13">
        <f t="shared" ref="G165" si="111">G166+G168+G170+G172+G174</f>
        <v>1142.7</v>
      </c>
      <c r="H165" s="13">
        <f t="shared" ref="H165" si="112">H166+H168+H170+H172+H174</f>
        <v>1142.7</v>
      </c>
    </row>
    <row r="166" spans="1:8" ht="32.25" hidden="1" customHeight="1" outlineLevel="5">
      <c r="A166" s="11" t="s">
        <v>326</v>
      </c>
      <c r="B166" s="12" t="s">
        <v>129</v>
      </c>
      <c r="C166" s="12" t="s">
        <v>132</v>
      </c>
      <c r="D166" s="12"/>
      <c r="E166" s="34">
        <f>E167</f>
        <v>0</v>
      </c>
      <c r="F166" s="34">
        <f>F167</f>
        <v>0</v>
      </c>
      <c r="G166" s="34">
        <f t="shared" ref="G166:H166" si="113">G167</f>
        <v>1090</v>
      </c>
      <c r="H166" s="34">
        <f t="shared" si="113"/>
        <v>1090</v>
      </c>
    </row>
    <row r="167" spans="1:8" ht="45" hidden="1" customHeight="1" outlineLevel="4">
      <c r="A167" s="11" t="s">
        <v>15</v>
      </c>
      <c r="B167" s="12" t="s">
        <v>129</v>
      </c>
      <c r="C167" s="12" t="s">
        <v>132</v>
      </c>
      <c r="D167" s="12" t="s">
        <v>16</v>
      </c>
      <c r="E167" s="34">
        <v>0</v>
      </c>
      <c r="F167" s="34">
        <v>0</v>
      </c>
      <c r="G167" s="13">
        <v>1090</v>
      </c>
      <c r="H167" s="13">
        <v>1090</v>
      </c>
    </row>
    <row r="168" spans="1:8" ht="47.25" hidden="1" customHeight="1" outlineLevel="5">
      <c r="A168" s="11" t="s">
        <v>327</v>
      </c>
      <c r="B168" s="12" t="s">
        <v>129</v>
      </c>
      <c r="C168" s="12" t="s">
        <v>133</v>
      </c>
      <c r="D168" s="12"/>
      <c r="E168" s="13">
        <f>E169</f>
        <v>19510</v>
      </c>
      <c r="F168" s="13">
        <f>F169</f>
        <v>19510</v>
      </c>
      <c r="G168" s="13">
        <f t="shared" ref="G168:H168" si="114">G169</f>
        <v>10</v>
      </c>
      <c r="H168" s="13">
        <f t="shared" si="114"/>
        <v>10</v>
      </c>
    </row>
    <row r="169" spans="1:8" ht="45.75" hidden="1" customHeight="1" outlineLevel="2">
      <c r="A169" s="11" t="s">
        <v>15</v>
      </c>
      <c r="B169" s="12" t="s">
        <v>129</v>
      </c>
      <c r="C169" s="12" t="s">
        <v>133</v>
      </c>
      <c r="D169" s="12" t="s">
        <v>16</v>
      </c>
      <c r="E169" s="13">
        <v>19510</v>
      </c>
      <c r="F169" s="13">
        <v>19510</v>
      </c>
      <c r="G169" s="13">
        <v>10</v>
      </c>
      <c r="H169" s="13">
        <v>10</v>
      </c>
    </row>
    <row r="170" spans="1:8" ht="41.45" hidden="1" customHeight="1" outlineLevel="4">
      <c r="A170" s="11" t="s">
        <v>328</v>
      </c>
      <c r="B170" s="12" t="s">
        <v>129</v>
      </c>
      <c r="C170" s="12" t="s">
        <v>134</v>
      </c>
      <c r="D170" s="12"/>
      <c r="E170" s="13">
        <f>E171</f>
        <v>7.5</v>
      </c>
      <c r="F170" s="13">
        <f>F171</f>
        <v>7.5</v>
      </c>
      <c r="G170" s="13">
        <f t="shared" ref="G170:H170" si="115">G171</f>
        <v>7.5</v>
      </c>
      <c r="H170" s="13">
        <f t="shared" si="115"/>
        <v>7.5</v>
      </c>
    </row>
    <row r="171" spans="1:8" ht="41.45" hidden="1" customHeight="1" outlineLevel="5">
      <c r="A171" s="11" t="s">
        <v>102</v>
      </c>
      <c r="B171" s="12" t="s">
        <v>129</v>
      </c>
      <c r="C171" s="12" t="s">
        <v>134</v>
      </c>
      <c r="D171" s="12" t="s">
        <v>103</v>
      </c>
      <c r="E171" s="13">
        <v>7.5</v>
      </c>
      <c r="F171" s="13">
        <v>7.5</v>
      </c>
      <c r="G171" s="13">
        <v>7.5</v>
      </c>
      <c r="H171" s="13">
        <v>7.5</v>
      </c>
    </row>
    <row r="172" spans="1:8" ht="62.25" hidden="1" customHeight="1" outlineLevel="2">
      <c r="A172" s="11" t="s">
        <v>329</v>
      </c>
      <c r="B172" s="12" t="s">
        <v>129</v>
      </c>
      <c r="C172" s="12" t="s">
        <v>135</v>
      </c>
      <c r="D172" s="12"/>
      <c r="E172" s="13">
        <f>E173</f>
        <v>19.5</v>
      </c>
      <c r="F172" s="13">
        <f>F173</f>
        <v>19.5</v>
      </c>
      <c r="G172" s="13">
        <f t="shared" ref="G172:H172" si="116">G173</f>
        <v>29.5</v>
      </c>
      <c r="H172" s="13">
        <f t="shared" si="116"/>
        <v>29.5</v>
      </c>
    </row>
    <row r="173" spans="1:8" ht="45" hidden="1" customHeight="1" outlineLevel="5">
      <c r="A173" s="11" t="s">
        <v>102</v>
      </c>
      <c r="B173" s="12" t="s">
        <v>129</v>
      </c>
      <c r="C173" s="12" t="s">
        <v>135</v>
      </c>
      <c r="D173" s="12" t="s">
        <v>103</v>
      </c>
      <c r="E173" s="13">
        <v>19.5</v>
      </c>
      <c r="F173" s="13">
        <v>19.5</v>
      </c>
      <c r="G173" s="13">
        <v>29.5</v>
      </c>
      <c r="H173" s="13">
        <v>29.5</v>
      </c>
    </row>
    <row r="174" spans="1:8" ht="15.6" hidden="1" customHeight="1" outlineLevel="2">
      <c r="A174" s="11" t="s">
        <v>136</v>
      </c>
      <c r="B174" s="12" t="s">
        <v>129</v>
      </c>
      <c r="C174" s="12" t="s">
        <v>137</v>
      </c>
      <c r="D174" s="12"/>
      <c r="E174" s="13">
        <f>E175</f>
        <v>5.7</v>
      </c>
      <c r="F174" s="13">
        <f>F175</f>
        <v>5.7</v>
      </c>
      <c r="G174" s="13">
        <f t="shared" ref="G174:H174" si="117">G175</f>
        <v>5.7</v>
      </c>
      <c r="H174" s="13">
        <f t="shared" si="117"/>
        <v>5.7</v>
      </c>
    </row>
    <row r="175" spans="1:8" s="27" customFormat="1" ht="47.25" hidden="1" customHeight="1" outlineLevel="3">
      <c r="A175" s="11" t="s">
        <v>102</v>
      </c>
      <c r="B175" s="12" t="s">
        <v>129</v>
      </c>
      <c r="C175" s="12" t="s">
        <v>137</v>
      </c>
      <c r="D175" s="12" t="s">
        <v>103</v>
      </c>
      <c r="E175" s="13">
        <v>5.7</v>
      </c>
      <c r="F175" s="13">
        <v>5.7</v>
      </c>
      <c r="G175" s="13">
        <v>5.7</v>
      </c>
      <c r="H175" s="13">
        <v>5.7</v>
      </c>
    </row>
    <row r="176" spans="1:8" s="27" customFormat="1" ht="48.75" hidden="1" customHeight="1" outlineLevel="4">
      <c r="A176" s="11" t="s">
        <v>371</v>
      </c>
      <c r="B176" s="12" t="s">
        <v>129</v>
      </c>
      <c r="C176" s="12" t="s">
        <v>39</v>
      </c>
      <c r="D176" s="12"/>
      <c r="E176" s="13">
        <f>E177</f>
        <v>28</v>
      </c>
      <c r="F176" s="13">
        <f>F177</f>
        <v>28</v>
      </c>
      <c r="G176" s="13">
        <f t="shared" ref="G176:H177" si="118">G177</f>
        <v>178</v>
      </c>
      <c r="H176" s="13">
        <f t="shared" si="118"/>
        <v>178</v>
      </c>
    </row>
    <row r="177" spans="1:8" ht="75" hidden="1" customHeight="1" outlineLevel="5">
      <c r="A177" s="11" t="s">
        <v>379</v>
      </c>
      <c r="B177" s="12" t="s">
        <v>129</v>
      </c>
      <c r="C177" s="12" t="s">
        <v>138</v>
      </c>
      <c r="D177" s="12"/>
      <c r="E177" s="13">
        <f>E178</f>
        <v>28</v>
      </c>
      <c r="F177" s="13">
        <f>F178</f>
        <v>28</v>
      </c>
      <c r="G177" s="13">
        <f t="shared" si="118"/>
        <v>178</v>
      </c>
      <c r="H177" s="13">
        <f t="shared" si="118"/>
        <v>178</v>
      </c>
    </row>
    <row r="178" spans="1:8" ht="45.75" hidden="1" customHeight="1" outlineLevel="4">
      <c r="A178" s="11" t="s">
        <v>15</v>
      </c>
      <c r="B178" s="12" t="s">
        <v>129</v>
      </c>
      <c r="C178" s="12" t="s">
        <v>138</v>
      </c>
      <c r="D178" s="12" t="s">
        <v>16</v>
      </c>
      <c r="E178" s="13">
        <v>28</v>
      </c>
      <c r="F178" s="13">
        <v>28</v>
      </c>
      <c r="G178" s="13">
        <v>178</v>
      </c>
      <c r="H178" s="13">
        <v>178</v>
      </c>
    </row>
    <row r="179" spans="1:8" ht="75.75" hidden="1" customHeight="1" outlineLevel="5">
      <c r="A179" s="11" t="s">
        <v>372</v>
      </c>
      <c r="B179" s="12" t="s">
        <v>129</v>
      </c>
      <c r="C179" s="12" t="s">
        <v>42</v>
      </c>
      <c r="D179" s="12"/>
      <c r="E179" s="34">
        <f>E180</f>
        <v>1979.5</v>
      </c>
      <c r="F179" s="34">
        <f>F180</f>
        <v>1979.5</v>
      </c>
      <c r="G179" s="34">
        <f t="shared" ref="G179:H180" si="119">G180</f>
        <v>2153.6</v>
      </c>
      <c r="H179" s="34">
        <f t="shared" si="119"/>
        <v>2153.6</v>
      </c>
    </row>
    <row r="180" spans="1:8" ht="15.6" hidden="1" customHeight="1" outlineLevel="5">
      <c r="A180" s="11" t="s">
        <v>139</v>
      </c>
      <c r="B180" s="12" t="s">
        <v>129</v>
      </c>
      <c r="C180" s="12" t="s">
        <v>140</v>
      </c>
      <c r="D180" s="12"/>
      <c r="E180" s="34">
        <f>E181</f>
        <v>1979.5</v>
      </c>
      <c r="F180" s="34">
        <f>F181</f>
        <v>1979.5</v>
      </c>
      <c r="G180" s="34">
        <f t="shared" si="119"/>
        <v>2153.6</v>
      </c>
      <c r="H180" s="34">
        <f t="shared" si="119"/>
        <v>2153.6</v>
      </c>
    </row>
    <row r="181" spans="1:8" ht="44.25" hidden="1" customHeight="1" outlineLevel="4">
      <c r="A181" s="11" t="s">
        <v>102</v>
      </c>
      <c r="B181" s="12" t="s">
        <v>129</v>
      </c>
      <c r="C181" s="12" t="s">
        <v>140</v>
      </c>
      <c r="D181" s="12" t="s">
        <v>103</v>
      </c>
      <c r="E181" s="34">
        <v>1979.5</v>
      </c>
      <c r="F181" s="34">
        <v>1979.5</v>
      </c>
      <c r="G181" s="34">
        <v>2153.6</v>
      </c>
      <c r="H181" s="34">
        <v>2153.6</v>
      </c>
    </row>
    <row r="182" spans="1:8" s="27" customFormat="1" ht="15.6" customHeight="1" outlineLevel="5">
      <c r="A182" s="14" t="s">
        <v>141</v>
      </c>
      <c r="B182" s="15" t="s">
        <v>142</v>
      </c>
      <c r="C182" s="15"/>
      <c r="D182" s="15"/>
      <c r="E182" s="16">
        <f>E183+E205+E208</f>
        <v>107806.70000000001</v>
      </c>
      <c r="F182" s="16">
        <f>F183+F205+F208</f>
        <v>108002</v>
      </c>
      <c r="G182" s="16">
        <f t="shared" ref="G182" si="120">G183+G205+G208</f>
        <v>79878.399999999994</v>
      </c>
      <c r="H182" s="16">
        <f t="shared" ref="H182" si="121">H183+H205+H208</f>
        <v>79878.399999999994</v>
      </c>
    </row>
    <row r="183" spans="1:8" ht="30" hidden="1" customHeight="1" outlineLevel="4">
      <c r="A183" s="11" t="s">
        <v>367</v>
      </c>
      <c r="B183" s="12" t="s">
        <v>142</v>
      </c>
      <c r="C183" s="12" t="s">
        <v>98</v>
      </c>
      <c r="D183" s="12"/>
      <c r="E183" s="13">
        <f>E184</f>
        <v>17800.900000000001</v>
      </c>
      <c r="F183" s="13">
        <f>F184</f>
        <v>17800.900000000001</v>
      </c>
      <c r="G183" s="13">
        <f t="shared" ref="G183:H183" si="122">G184</f>
        <v>42205</v>
      </c>
      <c r="H183" s="13">
        <f t="shared" si="122"/>
        <v>42205</v>
      </c>
    </row>
    <row r="184" spans="1:8" ht="30" hidden="1" customHeight="1" outlineLevel="5">
      <c r="A184" s="11" t="s">
        <v>143</v>
      </c>
      <c r="B184" s="12" t="s">
        <v>142</v>
      </c>
      <c r="C184" s="12" t="s">
        <v>144</v>
      </c>
      <c r="D184" s="12"/>
      <c r="E184" s="13">
        <f>E185+E187+E189+E191+E193+E195+E197+E199+E201+E203</f>
        <v>17800.900000000001</v>
      </c>
      <c r="F184" s="13">
        <f>F185+F187+F189+F191+F193+F195+F197+F199+F201+F203</f>
        <v>17800.900000000001</v>
      </c>
      <c r="G184" s="13">
        <f t="shared" ref="G184" si="123">G185+G187+G189+G191+G193+G195+G197+G199+G201+G203</f>
        <v>42205</v>
      </c>
      <c r="H184" s="13">
        <f t="shared" ref="H184" si="124">H185+H187+H189+H191+H193+H195+H197+H199+H201+H203</f>
        <v>42205</v>
      </c>
    </row>
    <row r="185" spans="1:8" ht="75.75" hidden="1" customHeight="1" outlineLevel="4">
      <c r="A185" s="11" t="s">
        <v>330</v>
      </c>
      <c r="B185" s="12" t="s">
        <v>142</v>
      </c>
      <c r="C185" s="12" t="s">
        <v>145</v>
      </c>
      <c r="D185" s="12"/>
      <c r="E185" s="13">
        <f>E186</f>
        <v>320</v>
      </c>
      <c r="F185" s="13">
        <f>F186</f>
        <v>320</v>
      </c>
      <c r="G185" s="13">
        <f t="shared" ref="G185:H185" si="125">G186</f>
        <v>6000</v>
      </c>
      <c r="H185" s="13">
        <f t="shared" si="125"/>
        <v>6000</v>
      </c>
    </row>
    <row r="186" spans="1:8" ht="45" hidden="1" customHeight="1" outlineLevel="5">
      <c r="A186" s="11" t="s">
        <v>15</v>
      </c>
      <c r="B186" s="12" t="s">
        <v>142</v>
      </c>
      <c r="C186" s="12" t="s">
        <v>145</v>
      </c>
      <c r="D186" s="12" t="s">
        <v>16</v>
      </c>
      <c r="E186" s="13">
        <v>320</v>
      </c>
      <c r="F186" s="13">
        <v>320</v>
      </c>
      <c r="G186" s="13">
        <v>6000</v>
      </c>
      <c r="H186" s="13">
        <v>6000</v>
      </c>
    </row>
    <row r="187" spans="1:8" ht="75" hidden="1" customHeight="1" outlineLevel="4">
      <c r="A187" s="11" t="s">
        <v>146</v>
      </c>
      <c r="B187" s="12" t="s">
        <v>142</v>
      </c>
      <c r="C187" s="12" t="s">
        <v>147</v>
      </c>
      <c r="D187" s="12"/>
      <c r="E187" s="13">
        <f>E188</f>
        <v>0</v>
      </c>
      <c r="F187" s="13">
        <f>F188</f>
        <v>0</v>
      </c>
      <c r="G187" s="13">
        <f t="shared" ref="G187:H187" si="126">G188</f>
        <v>2200</v>
      </c>
      <c r="H187" s="13">
        <f t="shared" si="126"/>
        <v>2200</v>
      </c>
    </row>
    <row r="188" spans="1:8" ht="45.75" hidden="1" customHeight="1" outlineLevel="5">
      <c r="A188" s="11" t="s">
        <v>15</v>
      </c>
      <c r="B188" s="12" t="s">
        <v>142</v>
      </c>
      <c r="C188" s="12" t="s">
        <v>147</v>
      </c>
      <c r="D188" s="12" t="s">
        <v>16</v>
      </c>
      <c r="E188" s="13">
        <v>0</v>
      </c>
      <c r="F188" s="13">
        <v>0</v>
      </c>
      <c r="G188" s="13">
        <v>2200</v>
      </c>
      <c r="H188" s="13">
        <v>2200</v>
      </c>
    </row>
    <row r="189" spans="1:8" ht="45" hidden="1" customHeight="1" outlineLevel="4">
      <c r="A189" s="11" t="s">
        <v>148</v>
      </c>
      <c r="B189" s="12" t="s">
        <v>142</v>
      </c>
      <c r="C189" s="12" t="s">
        <v>149</v>
      </c>
      <c r="D189" s="12"/>
      <c r="E189" s="34">
        <f>E190</f>
        <v>16.5</v>
      </c>
      <c r="F189" s="34">
        <f>F190</f>
        <v>16.5</v>
      </c>
      <c r="G189" s="34">
        <f t="shared" ref="G189:H189" si="127">G190</f>
        <v>1800</v>
      </c>
      <c r="H189" s="34">
        <f t="shared" si="127"/>
        <v>1800</v>
      </c>
    </row>
    <row r="190" spans="1:8" ht="46.5" hidden="1" customHeight="1" outlineLevel="5">
      <c r="A190" s="11" t="s">
        <v>15</v>
      </c>
      <c r="B190" s="12" t="s">
        <v>142</v>
      </c>
      <c r="C190" s="12" t="s">
        <v>149</v>
      </c>
      <c r="D190" s="12" t="s">
        <v>16</v>
      </c>
      <c r="E190" s="34">
        <v>16.5</v>
      </c>
      <c r="F190" s="34">
        <v>16.5</v>
      </c>
      <c r="G190" s="13">
        <v>1800</v>
      </c>
      <c r="H190" s="13">
        <v>1800</v>
      </c>
    </row>
    <row r="191" spans="1:8" ht="16.5" hidden="1" customHeight="1" outlineLevel="4">
      <c r="A191" s="11" t="s">
        <v>150</v>
      </c>
      <c r="B191" s="12" t="s">
        <v>142</v>
      </c>
      <c r="C191" s="12" t="s">
        <v>151</v>
      </c>
      <c r="D191" s="12"/>
      <c r="E191" s="34">
        <f>E192</f>
        <v>16289.7</v>
      </c>
      <c r="F191" s="34">
        <f>F192</f>
        <v>16289.7</v>
      </c>
      <c r="G191" s="34">
        <f t="shared" ref="G191:H191" si="128">G192</f>
        <v>22252.1</v>
      </c>
      <c r="H191" s="34">
        <f t="shared" si="128"/>
        <v>22252.1</v>
      </c>
    </row>
    <row r="192" spans="1:8" ht="45" hidden="1" customHeight="1" outlineLevel="5">
      <c r="A192" s="11" t="s">
        <v>15</v>
      </c>
      <c r="B192" s="12" t="s">
        <v>142</v>
      </c>
      <c r="C192" s="12" t="s">
        <v>151</v>
      </c>
      <c r="D192" s="12" t="s">
        <v>16</v>
      </c>
      <c r="E192" s="34">
        <v>16289.7</v>
      </c>
      <c r="F192" s="34">
        <v>16289.7</v>
      </c>
      <c r="G192" s="34">
        <v>22252.1</v>
      </c>
      <c r="H192" s="34">
        <v>22252.1</v>
      </c>
    </row>
    <row r="193" spans="1:8" ht="30" hidden="1" customHeight="1" outlineLevel="2">
      <c r="A193" s="11" t="s">
        <v>152</v>
      </c>
      <c r="B193" s="12" t="s">
        <v>142</v>
      </c>
      <c r="C193" s="12" t="s">
        <v>153</v>
      </c>
      <c r="D193" s="12"/>
      <c r="E193" s="13">
        <f>E194</f>
        <v>25</v>
      </c>
      <c r="F193" s="13">
        <f>F194</f>
        <v>25</v>
      </c>
      <c r="G193" s="13">
        <f t="shared" ref="G193:H193" si="129">G194</f>
        <v>1100</v>
      </c>
      <c r="H193" s="13">
        <f t="shared" si="129"/>
        <v>1100</v>
      </c>
    </row>
    <row r="194" spans="1:8" ht="47.25" hidden="1" customHeight="1" outlineLevel="4">
      <c r="A194" s="11" t="s">
        <v>15</v>
      </c>
      <c r="B194" s="12" t="s">
        <v>142</v>
      </c>
      <c r="C194" s="12" t="s">
        <v>153</v>
      </c>
      <c r="D194" s="12" t="s">
        <v>16</v>
      </c>
      <c r="E194" s="13">
        <v>25</v>
      </c>
      <c r="F194" s="13">
        <v>25</v>
      </c>
      <c r="G194" s="13">
        <v>1100</v>
      </c>
      <c r="H194" s="13">
        <v>1100</v>
      </c>
    </row>
    <row r="195" spans="1:8" ht="46.5" hidden="1" customHeight="1" outlineLevel="5">
      <c r="A195" s="11" t="s">
        <v>154</v>
      </c>
      <c r="B195" s="12" t="s">
        <v>142</v>
      </c>
      <c r="C195" s="12" t="s">
        <v>155</v>
      </c>
      <c r="D195" s="12"/>
      <c r="E195" s="13">
        <f>E196</f>
        <v>810</v>
      </c>
      <c r="F195" s="13">
        <f>F196</f>
        <v>810</v>
      </c>
      <c r="G195" s="13">
        <f t="shared" ref="G195:H195" si="130">G196</f>
        <v>6800</v>
      </c>
      <c r="H195" s="13">
        <f t="shared" si="130"/>
        <v>6800</v>
      </c>
    </row>
    <row r="196" spans="1:8" ht="44.25" hidden="1" customHeight="1" outlineLevel="2">
      <c r="A196" s="11" t="s">
        <v>15</v>
      </c>
      <c r="B196" s="12" t="s">
        <v>142</v>
      </c>
      <c r="C196" s="12" t="s">
        <v>155</v>
      </c>
      <c r="D196" s="12" t="s">
        <v>16</v>
      </c>
      <c r="E196" s="13">
        <v>810</v>
      </c>
      <c r="F196" s="13">
        <v>810</v>
      </c>
      <c r="G196" s="13">
        <v>6800</v>
      </c>
      <c r="H196" s="13">
        <v>6800</v>
      </c>
    </row>
    <row r="197" spans="1:8" ht="41.45" hidden="1" customHeight="1" outlineLevel="4">
      <c r="A197" s="11" t="s">
        <v>156</v>
      </c>
      <c r="B197" s="12" t="s">
        <v>142</v>
      </c>
      <c r="C197" s="12" t="s">
        <v>157</v>
      </c>
      <c r="D197" s="12"/>
      <c r="E197" s="13">
        <f>E198</f>
        <v>10</v>
      </c>
      <c r="F197" s="13">
        <f>F198</f>
        <v>10</v>
      </c>
      <c r="G197" s="13">
        <f t="shared" ref="G197:H197" si="131">G198</f>
        <v>1350</v>
      </c>
      <c r="H197" s="13">
        <f t="shared" si="131"/>
        <v>1350</v>
      </c>
    </row>
    <row r="198" spans="1:8" ht="45" hidden="1" customHeight="1" outlineLevel="5">
      <c r="A198" s="11" t="s">
        <v>15</v>
      </c>
      <c r="B198" s="12" t="s">
        <v>142</v>
      </c>
      <c r="C198" s="12" t="s">
        <v>157</v>
      </c>
      <c r="D198" s="12" t="s">
        <v>16</v>
      </c>
      <c r="E198" s="13">
        <v>10</v>
      </c>
      <c r="F198" s="13">
        <v>10</v>
      </c>
      <c r="G198" s="13">
        <v>1350</v>
      </c>
      <c r="H198" s="13">
        <v>1350</v>
      </c>
    </row>
    <row r="199" spans="1:8" ht="60.75" hidden="1" customHeight="1" outlineLevel="5">
      <c r="A199" s="11" t="s">
        <v>158</v>
      </c>
      <c r="B199" s="12" t="s">
        <v>142</v>
      </c>
      <c r="C199" s="12" t="s">
        <v>159</v>
      </c>
      <c r="D199" s="12"/>
      <c r="E199" s="13">
        <f>E200</f>
        <v>2.9</v>
      </c>
      <c r="F199" s="13">
        <f>F200</f>
        <v>2.9</v>
      </c>
      <c r="G199" s="13">
        <f t="shared" ref="G199:H199" si="132">G200</f>
        <v>692.9</v>
      </c>
      <c r="H199" s="13">
        <f t="shared" si="132"/>
        <v>692.9</v>
      </c>
    </row>
    <row r="200" spans="1:8" s="27" customFormat="1" ht="45" hidden="1" customHeight="1" outlineLevel="1">
      <c r="A200" s="11" t="s">
        <v>15</v>
      </c>
      <c r="B200" s="12" t="s">
        <v>142</v>
      </c>
      <c r="C200" s="12" t="s">
        <v>159</v>
      </c>
      <c r="D200" s="12" t="s">
        <v>16</v>
      </c>
      <c r="E200" s="13">
        <v>2.9</v>
      </c>
      <c r="F200" s="13">
        <v>2.9</v>
      </c>
      <c r="G200" s="13">
        <v>692.9</v>
      </c>
      <c r="H200" s="13">
        <v>692.9</v>
      </c>
    </row>
    <row r="201" spans="1:8" ht="60.75" hidden="1" customHeight="1" outlineLevel="2">
      <c r="A201" s="11" t="s">
        <v>331</v>
      </c>
      <c r="B201" s="12" t="s">
        <v>142</v>
      </c>
      <c r="C201" s="12" t="s">
        <v>160</v>
      </c>
      <c r="D201" s="12"/>
      <c r="E201" s="13">
        <f>E202</f>
        <v>316.8</v>
      </c>
      <c r="F201" s="13">
        <f>F202</f>
        <v>316.8</v>
      </c>
      <c r="G201" s="13">
        <f t="shared" ref="G201:H201" si="133">G202</f>
        <v>0</v>
      </c>
      <c r="H201" s="13">
        <f t="shared" si="133"/>
        <v>0</v>
      </c>
    </row>
    <row r="202" spans="1:8" s="27" customFormat="1" ht="45.75" hidden="1" customHeight="1" outlineLevel="3">
      <c r="A202" s="11" t="s">
        <v>15</v>
      </c>
      <c r="B202" s="12" t="s">
        <v>142</v>
      </c>
      <c r="C202" s="12" t="s">
        <v>160</v>
      </c>
      <c r="D202" s="12" t="s">
        <v>16</v>
      </c>
      <c r="E202" s="13">
        <v>316.8</v>
      </c>
      <c r="F202" s="13">
        <v>316.8</v>
      </c>
      <c r="G202" s="13">
        <v>0</v>
      </c>
      <c r="H202" s="13">
        <v>0</v>
      </c>
    </row>
    <row r="203" spans="1:8" s="27" customFormat="1" ht="15.6" hidden="1" customHeight="1" outlineLevel="4">
      <c r="A203" s="11" t="s">
        <v>332</v>
      </c>
      <c r="B203" s="12" t="s">
        <v>142</v>
      </c>
      <c r="C203" s="12" t="s">
        <v>161</v>
      </c>
      <c r="D203" s="12"/>
      <c r="E203" s="13">
        <f>E204</f>
        <v>10</v>
      </c>
      <c r="F203" s="13">
        <f>F204</f>
        <v>10</v>
      </c>
      <c r="G203" s="13">
        <f t="shared" ref="G203:H203" si="134">G204</f>
        <v>10</v>
      </c>
      <c r="H203" s="13">
        <f t="shared" si="134"/>
        <v>10</v>
      </c>
    </row>
    <row r="204" spans="1:8" ht="45.75" hidden="1" customHeight="1" outlineLevel="5">
      <c r="A204" s="11" t="s">
        <v>15</v>
      </c>
      <c r="B204" s="12" t="s">
        <v>142</v>
      </c>
      <c r="C204" s="12" t="s">
        <v>161</v>
      </c>
      <c r="D204" s="12" t="s">
        <v>16</v>
      </c>
      <c r="E204" s="13">
        <v>10</v>
      </c>
      <c r="F204" s="13">
        <v>10</v>
      </c>
      <c r="G204" s="13">
        <v>10</v>
      </c>
      <c r="H204" s="13">
        <v>10</v>
      </c>
    </row>
    <row r="205" spans="1:8" ht="45.75" hidden="1" customHeight="1" outlineLevel="5">
      <c r="A205" s="11" t="s">
        <v>371</v>
      </c>
      <c r="B205" s="12" t="s">
        <v>142</v>
      </c>
      <c r="C205" s="12" t="s">
        <v>39</v>
      </c>
      <c r="D205" s="12"/>
      <c r="E205" s="13">
        <f>E206</f>
        <v>50</v>
      </c>
      <c r="F205" s="13">
        <f>F206</f>
        <v>50</v>
      </c>
      <c r="G205" s="13">
        <f t="shared" ref="G205:H206" si="135">G206</f>
        <v>200</v>
      </c>
      <c r="H205" s="13">
        <f t="shared" si="135"/>
        <v>200</v>
      </c>
    </row>
    <row r="206" spans="1:8" ht="90" hidden="1" customHeight="1" outlineLevel="3">
      <c r="A206" s="11" t="s">
        <v>381</v>
      </c>
      <c r="B206" s="12" t="s">
        <v>142</v>
      </c>
      <c r="C206" s="12" t="s">
        <v>162</v>
      </c>
      <c r="D206" s="12"/>
      <c r="E206" s="13">
        <f>E207</f>
        <v>50</v>
      </c>
      <c r="F206" s="13">
        <f>F207</f>
        <v>50</v>
      </c>
      <c r="G206" s="13">
        <f t="shared" si="135"/>
        <v>200</v>
      </c>
      <c r="H206" s="13">
        <f t="shared" si="135"/>
        <v>200</v>
      </c>
    </row>
    <row r="207" spans="1:8" ht="48" hidden="1" customHeight="1" outlineLevel="4">
      <c r="A207" s="11" t="s">
        <v>15</v>
      </c>
      <c r="B207" s="12" t="s">
        <v>142</v>
      </c>
      <c r="C207" s="12" t="s">
        <v>162</v>
      </c>
      <c r="D207" s="12" t="s">
        <v>16</v>
      </c>
      <c r="E207" s="13">
        <v>50</v>
      </c>
      <c r="F207" s="13">
        <v>50</v>
      </c>
      <c r="G207" s="13">
        <v>200</v>
      </c>
      <c r="H207" s="13">
        <v>200</v>
      </c>
    </row>
    <row r="208" spans="1:8" ht="62.25" customHeight="1" outlineLevel="4">
      <c r="A208" s="11" t="s">
        <v>333</v>
      </c>
      <c r="B208" s="12" t="s">
        <v>142</v>
      </c>
      <c r="C208" s="12" t="s">
        <v>163</v>
      </c>
      <c r="D208" s="12"/>
      <c r="E208" s="13">
        <f>E209+E211</f>
        <v>89955.8</v>
      </c>
      <c r="F208" s="13">
        <f>F209+F211</f>
        <v>90151.1</v>
      </c>
      <c r="G208" s="13">
        <f t="shared" ref="G208" si="136">G209+G211</f>
        <v>37473.4</v>
      </c>
      <c r="H208" s="13">
        <f t="shared" ref="H208" si="137">H209+H211</f>
        <v>37473.4</v>
      </c>
    </row>
    <row r="209" spans="1:8" ht="45" hidden="1" customHeight="1" outlineLevel="4">
      <c r="A209" s="22" t="s">
        <v>421</v>
      </c>
      <c r="B209" s="12" t="s">
        <v>142</v>
      </c>
      <c r="C209" s="12">
        <v>1600400000</v>
      </c>
      <c r="D209" s="12"/>
      <c r="E209" s="13">
        <f>E210</f>
        <v>54000</v>
      </c>
      <c r="F209" s="13">
        <f>F210</f>
        <v>54000</v>
      </c>
      <c r="G209" s="13">
        <f t="shared" ref="G209:H209" si="138">G210</f>
        <v>0</v>
      </c>
      <c r="H209" s="13">
        <f t="shared" si="138"/>
        <v>0</v>
      </c>
    </row>
    <row r="210" spans="1:8" ht="45.75" hidden="1" customHeight="1" outlineLevel="4">
      <c r="A210" s="22" t="s">
        <v>422</v>
      </c>
      <c r="B210" s="12" t="s">
        <v>142</v>
      </c>
      <c r="C210" s="12">
        <v>1600400000</v>
      </c>
      <c r="D210" s="12">
        <v>200</v>
      </c>
      <c r="E210" s="13">
        <v>54000</v>
      </c>
      <c r="F210" s="13">
        <v>54000</v>
      </c>
      <c r="G210" s="13">
        <v>0</v>
      </c>
      <c r="H210" s="13">
        <v>0</v>
      </c>
    </row>
    <row r="211" spans="1:8" ht="41.45" customHeight="1" outlineLevel="5">
      <c r="A211" s="11" t="s">
        <v>164</v>
      </c>
      <c r="B211" s="12" t="s">
        <v>142</v>
      </c>
      <c r="C211" s="12" t="s">
        <v>165</v>
      </c>
      <c r="D211" s="12"/>
      <c r="E211" s="13">
        <f>E212+E213</f>
        <v>35955.800000000003</v>
      </c>
      <c r="F211" s="13">
        <f>F212+F213</f>
        <v>36151.100000000006</v>
      </c>
      <c r="G211" s="13">
        <f t="shared" ref="G211" si="139">G212+G213</f>
        <v>37473.4</v>
      </c>
      <c r="H211" s="13">
        <f t="shared" ref="H211" si="140">H212+H213</f>
        <v>37473.4</v>
      </c>
    </row>
    <row r="212" spans="1:8" ht="41.45" customHeight="1" outlineLevel="2">
      <c r="A212" s="11" t="s">
        <v>15</v>
      </c>
      <c r="B212" s="12" t="s">
        <v>142</v>
      </c>
      <c r="C212" s="12" t="s">
        <v>165</v>
      </c>
      <c r="D212" s="12" t="s">
        <v>16</v>
      </c>
      <c r="E212" s="13">
        <v>35885.800000000003</v>
      </c>
      <c r="F212" s="13">
        <v>16555.7</v>
      </c>
      <c r="G212" s="13">
        <v>37403.4</v>
      </c>
      <c r="H212" s="13">
        <v>37403.4</v>
      </c>
    </row>
    <row r="213" spans="1:8" ht="41.45" customHeight="1" outlineLevel="5">
      <c r="A213" s="11" t="s">
        <v>65</v>
      </c>
      <c r="B213" s="12" t="s">
        <v>142</v>
      </c>
      <c r="C213" s="12" t="s">
        <v>165</v>
      </c>
      <c r="D213" s="12" t="s">
        <v>66</v>
      </c>
      <c r="E213" s="13">
        <v>70</v>
      </c>
      <c r="F213" s="13">
        <v>19595.400000000001</v>
      </c>
      <c r="G213" s="13">
        <v>70</v>
      </c>
      <c r="H213" s="13">
        <v>70</v>
      </c>
    </row>
    <row r="214" spans="1:8" s="27" customFormat="1" ht="31.5" hidden="1" customHeight="1">
      <c r="A214" s="14" t="s">
        <v>166</v>
      </c>
      <c r="B214" s="15" t="s">
        <v>167</v>
      </c>
      <c r="C214" s="15"/>
      <c r="D214" s="15"/>
      <c r="E214" s="16">
        <f>E215+E224+E228</f>
        <v>1026.0999999999999</v>
      </c>
      <c r="F214" s="16">
        <f>F215+F224+F228</f>
        <v>1026.0999999999999</v>
      </c>
      <c r="G214" s="16">
        <f t="shared" ref="G214" si="141">G215+G224+G228</f>
        <v>10555.699999999999</v>
      </c>
      <c r="H214" s="16">
        <f t="shared" ref="H214" si="142">H215+H224+H228</f>
        <v>10555.699999999999</v>
      </c>
    </row>
    <row r="215" spans="1:8" s="27" customFormat="1" ht="30.75" hidden="1" customHeight="1" outlineLevel="1">
      <c r="A215" s="11" t="s">
        <v>367</v>
      </c>
      <c r="B215" s="12" t="s">
        <v>167</v>
      </c>
      <c r="C215" s="12" t="s">
        <v>98</v>
      </c>
      <c r="D215" s="12"/>
      <c r="E215" s="13">
        <f>E216+E220</f>
        <v>923.09999999999991</v>
      </c>
      <c r="F215" s="13">
        <f>F216+F220</f>
        <v>923.09999999999991</v>
      </c>
      <c r="G215" s="13">
        <f t="shared" ref="G215" si="143">G216+G220</f>
        <v>10452.699999999999</v>
      </c>
      <c r="H215" s="13">
        <f t="shared" ref="H215" si="144">H216+H220</f>
        <v>10452.699999999999</v>
      </c>
    </row>
    <row r="216" spans="1:8" s="27" customFormat="1" ht="30" hidden="1" customHeight="1" outlineLevel="2">
      <c r="A216" s="11" t="s">
        <v>121</v>
      </c>
      <c r="B216" s="12" t="s">
        <v>167</v>
      </c>
      <c r="C216" s="12" t="s">
        <v>122</v>
      </c>
      <c r="D216" s="12"/>
      <c r="E216" s="13">
        <f>E217</f>
        <v>855.8</v>
      </c>
      <c r="F216" s="13">
        <f>F217</f>
        <v>855.8</v>
      </c>
      <c r="G216" s="13">
        <f t="shared" ref="G216:H216" si="145">G217</f>
        <v>814.4</v>
      </c>
      <c r="H216" s="13">
        <f t="shared" si="145"/>
        <v>814.4</v>
      </c>
    </row>
    <row r="217" spans="1:8" s="27" customFormat="1" ht="30.75" hidden="1" customHeight="1" outlineLevel="3">
      <c r="A217" s="11" t="s">
        <v>334</v>
      </c>
      <c r="B217" s="12" t="s">
        <v>167</v>
      </c>
      <c r="C217" s="12" t="s">
        <v>168</v>
      </c>
      <c r="D217" s="12"/>
      <c r="E217" s="13">
        <f>E218+E219</f>
        <v>855.8</v>
      </c>
      <c r="F217" s="13">
        <f>F218+F219</f>
        <v>855.8</v>
      </c>
      <c r="G217" s="13">
        <f t="shared" ref="G217" si="146">G218+G219</f>
        <v>814.4</v>
      </c>
      <c r="H217" s="13">
        <f t="shared" ref="H217" si="147">H218+H219</f>
        <v>814.4</v>
      </c>
    </row>
    <row r="218" spans="1:8" s="27" customFormat="1" ht="92.25" hidden="1" customHeight="1" outlineLevel="4">
      <c r="A218" s="11" t="s">
        <v>7</v>
      </c>
      <c r="B218" s="12" t="s">
        <v>167</v>
      </c>
      <c r="C218" s="12" t="s">
        <v>168</v>
      </c>
      <c r="D218" s="12" t="s">
        <v>8</v>
      </c>
      <c r="E218" s="13">
        <v>845</v>
      </c>
      <c r="F218" s="13">
        <v>845</v>
      </c>
      <c r="G218" s="13">
        <v>804</v>
      </c>
      <c r="H218" s="13">
        <v>804</v>
      </c>
    </row>
    <row r="219" spans="1:8" ht="41.45" hidden="1" customHeight="1" outlineLevel="5">
      <c r="A219" s="11" t="s">
        <v>15</v>
      </c>
      <c r="B219" s="12" t="s">
        <v>167</v>
      </c>
      <c r="C219" s="12" t="s">
        <v>168</v>
      </c>
      <c r="D219" s="12" t="s">
        <v>16</v>
      </c>
      <c r="E219" s="13">
        <v>10.8</v>
      </c>
      <c r="F219" s="13">
        <v>10.8</v>
      </c>
      <c r="G219" s="13">
        <v>10.4</v>
      </c>
      <c r="H219" s="13">
        <v>10.4</v>
      </c>
    </row>
    <row r="220" spans="1:8" ht="31.5" hidden="1" customHeight="1" outlineLevel="2">
      <c r="A220" s="11" t="s">
        <v>384</v>
      </c>
      <c r="B220" s="12" t="s">
        <v>167</v>
      </c>
      <c r="C220" s="12" t="s">
        <v>170</v>
      </c>
      <c r="D220" s="12"/>
      <c r="E220" s="13">
        <f>E221</f>
        <v>67.3</v>
      </c>
      <c r="F220" s="13">
        <f>F221</f>
        <v>67.3</v>
      </c>
      <c r="G220" s="13">
        <f t="shared" ref="G220:H220" si="148">G221</f>
        <v>9638.2999999999993</v>
      </c>
      <c r="H220" s="13">
        <f t="shared" si="148"/>
        <v>9638.2999999999993</v>
      </c>
    </row>
    <row r="221" spans="1:8" ht="48" hidden="1" customHeight="1" outlineLevel="4">
      <c r="A221" s="11" t="s">
        <v>171</v>
      </c>
      <c r="B221" s="12" t="s">
        <v>167</v>
      </c>
      <c r="C221" s="12" t="s">
        <v>172</v>
      </c>
      <c r="D221" s="12"/>
      <c r="E221" s="34">
        <f>E222+E223</f>
        <v>67.3</v>
      </c>
      <c r="F221" s="34">
        <f>F222+F223</f>
        <v>67.3</v>
      </c>
      <c r="G221" s="34">
        <f t="shared" ref="G221" si="149">G222+G223</f>
        <v>9638.2999999999993</v>
      </c>
      <c r="H221" s="34">
        <f t="shared" ref="H221" si="150">H222+H223</f>
        <v>9638.2999999999993</v>
      </c>
    </row>
    <row r="222" spans="1:8" ht="98.25" hidden="1" customHeight="1" outlineLevel="5">
      <c r="A222" s="11" t="s">
        <v>7</v>
      </c>
      <c r="B222" s="12" t="s">
        <v>167</v>
      </c>
      <c r="C222" s="12" t="s">
        <v>172</v>
      </c>
      <c r="D222" s="12" t="s">
        <v>8</v>
      </c>
      <c r="E222" s="34">
        <v>0.3</v>
      </c>
      <c r="F222" s="34">
        <v>0.3</v>
      </c>
      <c r="G222" s="13">
        <v>9166.2999999999993</v>
      </c>
      <c r="H222" s="13">
        <v>9166.2999999999993</v>
      </c>
    </row>
    <row r="223" spans="1:8" ht="45.75" hidden="1" customHeight="1" outlineLevel="3">
      <c r="A223" s="11" t="s">
        <v>15</v>
      </c>
      <c r="B223" s="12" t="s">
        <v>167</v>
      </c>
      <c r="C223" s="12" t="s">
        <v>172</v>
      </c>
      <c r="D223" s="12" t="s">
        <v>16</v>
      </c>
      <c r="E223" s="13">
        <v>67</v>
      </c>
      <c r="F223" s="13">
        <v>67</v>
      </c>
      <c r="G223" s="13">
        <v>472</v>
      </c>
      <c r="H223" s="13">
        <v>472</v>
      </c>
    </row>
    <row r="224" spans="1:8" ht="46.5" hidden="1" customHeight="1" outlineLevel="4">
      <c r="A224" s="11" t="s">
        <v>363</v>
      </c>
      <c r="B224" s="12" t="s">
        <v>167</v>
      </c>
      <c r="C224" s="12" t="s">
        <v>11</v>
      </c>
      <c r="D224" s="12"/>
      <c r="E224" s="13">
        <f t="shared" ref="E224:F226" si="151">E225</f>
        <v>3</v>
      </c>
      <c r="F224" s="13">
        <f t="shared" si="151"/>
        <v>3</v>
      </c>
      <c r="G224" s="13">
        <f t="shared" ref="G224:H226" si="152">G225</f>
        <v>3</v>
      </c>
      <c r="H224" s="13">
        <f t="shared" si="152"/>
        <v>3</v>
      </c>
    </row>
    <row r="225" spans="1:8" s="27" customFormat="1" ht="31.5" hidden="1" customHeight="1" outlineLevel="5">
      <c r="A225" s="11" t="s">
        <v>364</v>
      </c>
      <c r="B225" s="12" t="s">
        <v>167</v>
      </c>
      <c r="C225" s="12" t="s">
        <v>12</v>
      </c>
      <c r="D225" s="12"/>
      <c r="E225" s="13">
        <f t="shared" si="151"/>
        <v>3</v>
      </c>
      <c r="F225" s="13">
        <f t="shared" si="151"/>
        <v>3</v>
      </c>
      <c r="G225" s="13">
        <f t="shared" si="152"/>
        <v>3</v>
      </c>
      <c r="H225" s="13">
        <f t="shared" si="152"/>
        <v>3</v>
      </c>
    </row>
    <row r="226" spans="1:8" ht="110.45" hidden="1" customHeight="1" outlineLevel="4">
      <c r="A226" s="11" t="s">
        <v>13</v>
      </c>
      <c r="B226" s="12" t="s">
        <v>167</v>
      </c>
      <c r="C226" s="12" t="s">
        <v>14</v>
      </c>
      <c r="D226" s="12"/>
      <c r="E226" s="13">
        <f t="shared" si="151"/>
        <v>3</v>
      </c>
      <c r="F226" s="13">
        <f t="shared" si="151"/>
        <v>3</v>
      </c>
      <c r="G226" s="13">
        <f t="shared" si="152"/>
        <v>3</v>
      </c>
      <c r="H226" s="13">
        <f t="shared" si="152"/>
        <v>3</v>
      </c>
    </row>
    <row r="227" spans="1:8" ht="41.45" hidden="1" customHeight="1" outlineLevel="5">
      <c r="A227" s="11" t="s">
        <v>15</v>
      </c>
      <c r="B227" s="12" t="s">
        <v>167</v>
      </c>
      <c r="C227" s="12" t="s">
        <v>14</v>
      </c>
      <c r="D227" s="12" t="s">
        <v>16</v>
      </c>
      <c r="E227" s="13">
        <v>3</v>
      </c>
      <c r="F227" s="13">
        <v>3</v>
      </c>
      <c r="G227" s="13">
        <v>3</v>
      </c>
      <c r="H227" s="13">
        <v>3</v>
      </c>
    </row>
    <row r="228" spans="1:8" ht="27.6" hidden="1" customHeight="1" outlineLevel="5">
      <c r="A228" s="11" t="s">
        <v>17</v>
      </c>
      <c r="B228" s="12" t="s">
        <v>167</v>
      </c>
      <c r="C228" s="12" t="s">
        <v>18</v>
      </c>
      <c r="D228" s="12"/>
      <c r="E228" s="13">
        <f>E229</f>
        <v>100</v>
      </c>
      <c r="F228" s="13">
        <f>F229</f>
        <v>100</v>
      </c>
      <c r="G228" s="13">
        <f t="shared" ref="G228:H228" si="153">G229</f>
        <v>100</v>
      </c>
      <c r="H228" s="13">
        <f t="shared" si="153"/>
        <v>100</v>
      </c>
    </row>
    <row r="229" spans="1:8" ht="15.6" hidden="1" customHeight="1" outlineLevel="5">
      <c r="A229" s="11" t="s">
        <v>19</v>
      </c>
      <c r="B229" s="12" t="s">
        <v>167</v>
      </c>
      <c r="C229" s="12" t="s">
        <v>18</v>
      </c>
      <c r="D229" s="12" t="s">
        <v>20</v>
      </c>
      <c r="E229" s="13">
        <v>100</v>
      </c>
      <c r="F229" s="13">
        <v>100</v>
      </c>
      <c r="G229" s="13">
        <v>100</v>
      </c>
      <c r="H229" s="13">
        <v>100</v>
      </c>
    </row>
    <row r="230" spans="1:8" s="27" customFormat="1" outlineLevel="4" collapsed="1">
      <c r="A230" s="14" t="s">
        <v>173</v>
      </c>
      <c r="B230" s="15" t="s">
        <v>174</v>
      </c>
      <c r="C230" s="15"/>
      <c r="D230" s="15"/>
      <c r="E230" s="16">
        <f>E231+E239+E256+E266+E291</f>
        <v>1673221.385</v>
      </c>
      <c r="F230" s="16">
        <f>F231+F239+F256+F266+F291</f>
        <v>1726979.385</v>
      </c>
      <c r="G230" s="16">
        <f t="shared" ref="G230" si="154">G231+G239+G256+G266+G291</f>
        <v>1538862.2850000001</v>
      </c>
      <c r="H230" s="16">
        <f t="shared" ref="H230" si="155">H231+H239+H256+H266+H291</f>
        <v>1592815.5850000002</v>
      </c>
    </row>
    <row r="231" spans="1:8" s="27" customFormat="1" ht="15.6" hidden="1" customHeight="1" outlineLevel="5">
      <c r="A231" s="14" t="s">
        <v>175</v>
      </c>
      <c r="B231" s="15" t="s">
        <v>176</v>
      </c>
      <c r="C231" s="15"/>
      <c r="D231" s="15"/>
      <c r="E231" s="16">
        <f>E232+E236</f>
        <v>683041.8</v>
      </c>
      <c r="F231" s="16">
        <f>F232+F236</f>
        <v>683041.8</v>
      </c>
      <c r="G231" s="16">
        <f t="shared" ref="G231" si="156">G232+G236</f>
        <v>593998.80000000005</v>
      </c>
      <c r="H231" s="16">
        <f t="shared" ref="H231" si="157">H232+H236</f>
        <v>593998.80000000005</v>
      </c>
    </row>
    <row r="232" spans="1:8" ht="29.25" hidden="1" customHeight="1" outlineLevel="5">
      <c r="A232" s="11" t="s">
        <v>385</v>
      </c>
      <c r="B232" s="12" t="s">
        <v>176</v>
      </c>
      <c r="C232" s="12" t="s">
        <v>177</v>
      </c>
      <c r="D232" s="12"/>
      <c r="E232" s="13">
        <f t="shared" ref="E232:F234" si="158">E233</f>
        <v>595523.4</v>
      </c>
      <c r="F232" s="13">
        <f t="shared" si="158"/>
        <v>595523.4</v>
      </c>
      <c r="G232" s="13">
        <f t="shared" ref="G232:H234" si="159">G233</f>
        <v>593980.4</v>
      </c>
      <c r="H232" s="13">
        <f t="shared" si="159"/>
        <v>593980.4</v>
      </c>
    </row>
    <row r="233" spans="1:8" ht="33" hidden="1" customHeight="1" outlineLevel="5">
      <c r="A233" s="11" t="s">
        <v>178</v>
      </c>
      <c r="B233" s="12" t="s">
        <v>176</v>
      </c>
      <c r="C233" s="12" t="s">
        <v>179</v>
      </c>
      <c r="D233" s="12"/>
      <c r="E233" s="13">
        <f t="shared" si="158"/>
        <v>595523.4</v>
      </c>
      <c r="F233" s="13">
        <f t="shared" si="158"/>
        <v>595523.4</v>
      </c>
      <c r="G233" s="13">
        <f t="shared" si="159"/>
        <v>593980.4</v>
      </c>
      <c r="H233" s="13">
        <f t="shared" si="159"/>
        <v>593980.4</v>
      </c>
    </row>
    <row r="234" spans="1:8" ht="77.25" hidden="1" customHeight="1" outlineLevel="3">
      <c r="A234" s="11" t="s">
        <v>386</v>
      </c>
      <c r="B234" s="12" t="s">
        <v>176</v>
      </c>
      <c r="C234" s="12" t="s">
        <v>180</v>
      </c>
      <c r="D234" s="12"/>
      <c r="E234" s="13">
        <f t="shared" si="158"/>
        <v>595523.4</v>
      </c>
      <c r="F234" s="13">
        <f t="shared" si="158"/>
        <v>595523.4</v>
      </c>
      <c r="G234" s="13">
        <f t="shared" si="159"/>
        <v>593980.4</v>
      </c>
      <c r="H234" s="13">
        <f t="shared" si="159"/>
        <v>593980.4</v>
      </c>
    </row>
    <row r="235" spans="1:8" ht="48" hidden="1" customHeight="1" outlineLevel="4">
      <c r="A235" s="11" t="s">
        <v>65</v>
      </c>
      <c r="B235" s="12" t="s">
        <v>176</v>
      </c>
      <c r="C235" s="12" t="s">
        <v>180</v>
      </c>
      <c r="D235" s="12" t="s">
        <v>66</v>
      </c>
      <c r="E235" s="13">
        <v>595523.4</v>
      </c>
      <c r="F235" s="13">
        <v>595523.4</v>
      </c>
      <c r="G235" s="13">
        <v>593980.4</v>
      </c>
      <c r="H235" s="13">
        <v>593980.4</v>
      </c>
    </row>
    <row r="236" spans="1:8" ht="74.25" hidden="1" customHeight="1" outlineLevel="5">
      <c r="A236" s="11" t="s">
        <v>372</v>
      </c>
      <c r="B236" s="12" t="s">
        <v>176</v>
      </c>
      <c r="C236" s="12" t="s">
        <v>42</v>
      </c>
      <c r="D236" s="12"/>
      <c r="E236" s="13">
        <f>E237</f>
        <v>87518.399999999994</v>
      </c>
      <c r="F236" s="13">
        <f>F237</f>
        <v>87518.399999999994</v>
      </c>
      <c r="G236" s="13">
        <f t="shared" ref="G236:H237" si="160">G237</f>
        <v>18.399999999999999</v>
      </c>
      <c r="H236" s="13">
        <f t="shared" si="160"/>
        <v>18.399999999999999</v>
      </c>
    </row>
    <row r="237" spans="1:8" ht="62.25" hidden="1" customHeight="1" outlineLevel="4">
      <c r="A237" s="11" t="s">
        <v>184</v>
      </c>
      <c r="B237" s="12" t="s">
        <v>176</v>
      </c>
      <c r="C237" s="12" t="s">
        <v>185</v>
      </c>
      <c r="D237" s="12"/>
      <c r="E237" s="13">
        <f>E238</f>
        <v>87518.399999999994</v>
      </c>
      <c r="F237" s="13">
        <f>F238</f>
        <v>87518.399999999994</v>
      </c>
      <c r="G237" s="13">
        <f t="shared" si="160"/>
        <v>18.399999999999999</v>
      </c>
      <c r="H237" s="13">
        <f t="shared" si="160"/>
        <v>18.399999999999999</v>
      </c>
    </row>
    <row r="238" spans="1:8" ht="48.75" hidden="1" customHeight="1" outlineLevel="5">
      <c r="A238" s="11" t="s">
        <v>102</v>
      </c>
      <c r="B238" s="12" t="s">
        <v>176</v>
      </c>
      <c r="C238" s="12" t="s">
        <v>185</v>
      </c>
      <c r="D238" s="12" t="s">
        <v>103</v>
      </c>
      <c r="E238" s="13">
        <v>87518.399999999994</v>
      </c>
      <c r="F238" s="13">
        <v>87518.399999999994</v>
      </c>
      <c r="G238" s="13">
        <v>18.399999999999999</v>
      </c>
      <c r="H238" s="13">
        <v>18.399999999999999</v>
      </c>
    </row>
    <row r="239" spans="1:8" s="27" customFormat="1" ht="15.6" customHeight="1" outlineLevel="1" collapsed="1">
      <c r="A239" s="14" t="s">
        <v>186</v>
      </c>
      <c r="B239" s="15" t="s">
        <v>187</v>
      </c>
      <c r="C239" s="15"/>
      <c r="D239" s="15"/>
      <c r="E239" s="16">
        <f>E240+E251</f>
        <v>765348.28500000003</v>
      </c>
      <c r="F239" s="16">
        <f>F240+F251</f>
        <v>819301.58499999996</v>
      </c>
      <c r="G239" s="16">
        <f t="shared" ref="G239" si="161">G240+G251</f>
        <v>759832.18500000006</v>
      </c>
      <c r="H239" s="16">
        <f t="shared" ref="H239" si="162">H240+H251</f>
        <v>813785.4850000001</v>
      </c>
    </row>
    <row r="240" spans="1:8" ht="27.6" customHeight="1" outlineLevel="2">
      <c r="A240" s="11" t="s">
        <v>385</v>
      </c>
      <c r="B240" s="12" t="s">
        <v>187</v>
      </c>
      <c r="C240" s="12" t="s">
        <v>177</v>
      </c>
      <c r="D240" s="12"/>
      <c r="E240" s="13">
        <f>E241+E248</f>
        <v>464340.2</v>
      </c>
      <c r="F240" s="13">
        <f>F241+F248</f>
        <v>518293.5</v>
      </c>
      <c r="G240" s="13">
        <f t="shared" ref="G240" si="163">G241+G248</f>
        <v>458824.2</v>
      </c>
      <c r="H240" s="13">
        <f t="shared" ref="H240" si="164">H241+H248</f>
        <v>512777.5</v>
      </c>
    </row>
    <row r="241" spans="1:8" ht="27.6" customHeight="1" outlineLevel="5">
      <c r="A241" s="11" t="s">
        <v>181</v>
      </c>
      <c r="B241" s="12" t="s">
        <v>187</v>
      </c>
      <c r="C241" s="12" t="s">
        <v>182</v>
      </c>
      <c r="D241" s="12"/>
      <c r="E241" s="13">
        <f>E242+E244</f>
        <v>457223.4</v>
      </c>
      <c r="F241" s="13">
        <f>F242+F244</f>
        <v>492061.5</v>
      </c>
      <c r="G241" s="13">
        <f t="shared" ref="G241" si="165">G242+G244</f>
        <v>451707.4</v>
      </c>
      <c r="H241" s="13">
        <f t="shared" ref="H241" si="166">H242+H244</f>
        <v>486545.5</v>
      </c>
    </row>
    <row r="242" spans="1:8" s="27" customFormat="1" ht="69" customHeight="1" outlineLevel="1">
      <c r="A242" s="11" t="s">
        <v>306</v>
      </c>
      <c r="B242" s="12" t="s">
        <v>187</v>
      </c>
      <c r="C242" s="12" t="s">
        <v>188</v>
      </c>
      <c r="D242" s="12"/>
      <c r="E242" s="13">
        <f>E243</f>
        <v>457223.4</v>
      </c>
      <c r="F242" s="13">
        <f>F243</f>
        <v>492061.5</v>
      </c>
      <c r="G242" s="13">
        <f t="shared" ref="G242:H242" si="167">G243</f>
        <v>451707.4</v>
      </c>
      <c r="H242" s="13">
        <f t="shared" si="167"/>
        <v>486545.5</v>
      </c>
    </row>
    <row r="243" spans="1:8" s="27" customFormat="1" ht="41.45" customHeight="1" outlineLevel="4">
      <c r="A243" s="11" t="s">
        <v>65</v>
      </c>
      <c r="B243" s="12" t="s">
        <v>187</v>
      </c>
      <c r="C243" s="12" t="s">
        <v>188</v>
      </c>
      <c r="D243" s="12" t="s">
        <v>66</v>
      </c>
      <c r="E243" s="13">
        <v>457223.4</v>
      </c>
      <c r="F243" s="13">
        <v>492061.5</v>
      </c>
      <c r="G243" s="13">
        <v>451707.4</v>
      </c>
      <c r="H243" s="13">
        <v>486545.5</v>
      </c>
    </row>
    <row r="244" spans="1:8" ht="151.9" hidden="1" customHeight="1" outlineLevel="5">
      <c r="A244" s="11" t="s">
        <v>335</v>
      </c>
      <c r="B244" s="12" t="s">
        <v>187</v>
      </c>
      <c r="C244" s="12" t="s">
        <v>183</v>
      </c>
      <c r="D244" s="12"/>
      <c r="E244" s="13">
        <f>E245+E246+E247</f>
        <v>0</v>
      </c>
      <c r="F244" s="13">
        <f>F245+F246+F247</f>
        <v>0</v>
      </c>
      <c r="G244" s="13">
        <f t="shared" ref="G244" si="168">G245+G246+G247</f>
        <v>0</v>
      </c>
      <c r="H244" s="13">
        <f t="shared" ref="H244" si="169">H245+H246+H247</f>
        <v>0</v>
      </c>
    </row>
    <row r="245" spans="1:8" ht="82.9" hidden="1" customHeight="1" outlineLevel="4">
      <c r="A245" s="11" t="s">
        <v>7</v>
      </c>
      <c r="B245" s="12" t="s">
        <v>187</v>
      </c>
      <c r="C245" s="12" t="s">
        <v>183</v>
      </c>
      <c r="D245" s="12" t="s">
        <v>8</v>
      </c>
      <c r="E245" s="13">
        <v>0</v>
      </c>
      <c r="F245" s="13">
        <v>0</v>
      </c>
      <c r="G245" s="13">
        <v>0</v>
      </c>
      <c r="H245" s="13">
        <v>0</v>
      </c>
    </row>
    <row r="246" spans="1:8" ht="41.45" hidden="1" customHeight="1" outlineLevel="5">
      <c r="A246" s="11" t="s">
        <v>15</v>
      </c>
      <c r="B246" s="12" t="s">
        <v>187</v>
      </c>
      <c r="C246" s="12" t="s">
        <v>183</v>
      </c>
      <c r="D246" s="12" t="s">
        <v>16</v>
      </c>
      <c r="E246" s="13">
        <v>0</v>
      </c>
      <c r="F246" s="13">
        <v>0</v>
      </c>
      <c r="G246" s="13">
        <v>0</v>
      </c>
      <c r="H246" s="13">
        <v>0</v>
      </c>
    </row>
    <row r="247" spans="1:8" s="27" customFormat="1" ht="15.6" hidden="1" customHeight="1" outlineLevel="4">
      <c r="A247" s="11" t="s">
        <v>19</v>
      </c>
      <c r="B247" s="12" t="s">
        <v>187</v>
      </c>
      <c r="C247" s="12" t="s">
        <v>183</v>
      </c>
      <c r="D247" s="12" t="s">
        <v>20</v>
      </c>
      <c r="E247" s="13">
        <v>0</v>
      </c>
      <c r="F247" s="13">
        <v>0</v>
      </c>
      <c r="G247" s="13">
        <v>0</v>
      </c>
      <c r="H247" s="13">
        <v>0</v>
      </c>
    </row>
    <row r="248" spans="1:8" ht="27.6" customHeight="1" outlineLevel="5">
      <c r="A248" s="11" t="s">
        <v>189</v>
      </c>
      <c r="B248" s="12" t="s">
        <v>187</v>
      </c>
      <c r="C248" s="12" t="s">
        <v>190</v>
      </c>
      <c r="D248" s="12"/>
      <c r="E248" s="13">
        <f>E249</f>
        <v>7116.8</v>
      </c>
      <c r="F248" s="13">
        <f>F249</f>
        <v>26232</v>
      </c>
      <c r="G248" s="13">
        <f t="shared" ref="G248:H249" si="170">G249</f>
        <v>7116.8</v>
      </c>
      <c r="H248" s="13">
        <f t="shared" si="170"/>
        <v>26232</v>
      </c>
    </row>
    <row r="249" spans="1:8" ht="55.15" customHeight="1" outlineLevel="4">
      <c r="A249" s="11" t="s">
        <v>336</v>
      </c>
      <c r="B249" s="12" t="s">
        <v>187</v>
      </c>
      <c r="C249" s="12" t="s">
        <v>191</v>
      </c>
      <c r="D249" s="12"/>
      <c r="E249" s="13">
        <f>E250</f>
        <v>7116.8</v>
      </c>
      <c r="F249" s="13">
        <f>F250</f>
        <v>26232</v>
      </c>
      <c r="G249" s="13">
        <f t="shared" si="170"/>
        <v>7116.8</v>
      </c>
      <c r="H249" s="13">
        <f t="shared" si="170"/>
        <v>26232</v>
      </c>
    </row>
    <row r="250" spans="1:8" s="27" customFormat="1" ht="41.45" customHeight="1" outlineLevel="5">
      <c r="A250" s="11" t="s">
        <v>65</v>
      </c>
      <c r="B250" s="12" t="s">
        <v>187</v>
      </c>
      <c r="C250" s="12" t="s">
        <v>191</v>
      </c>
      <c r="D250" s="12" t="s">
        <v>66</v>
      </c>
      <c r="E250" s="13">
        <v>7116.8</v>
      </c>
      <c r="F250" s="13">
        <v>26232</v>
      </c>
      <c r="G250" s="13">
        <v>7116.8</v>
      </c>
      <c r="H250" s="13">
        <v>26232</v>
      </c>
    </row>
    <row r="251" spans="1:8" ht="74.25" hidden="1" customHeight="1" outlineLevel="5">
      <c r="A251" s="11" t="s">
        <v>372</v>
      </c>
      <c r="B251" s="12" t="s">
        <v>187</v>
      </c>
      <c r="C251" s="12" t="s">
        <v>42</v>
      </c>
      <c r="D251" s="12"/>
      <c r="E251" s="13">
        <f>E252+E254</f>
        <v>301008.08500000002</v>
      </c>
      <c r="F251" s="13">
        <f>F252+F254</f>
        <v>301008.08500000002</v>
      </c>
      <c r="G251" s="13">
        <f t="shared" ref="G251" si="171">G252+G254</f>
        <v>301007.98500000004</v>
      </c>
      <c r="H251" s="13">
        <f t="shared" ref="H251" si="172">H252+H254</f>
        <v>301007.98500000004</v>
      </c>
    </row>
    <row r="252" spans="1:8" ht="15.6" hidden="1" customHeight="1" outlineLevel="5">
      <c r="A252" s="11" t="s">
        <v>139</v>
      </c>
      <c r="B252" s="12" t="s">
        <v>187</v>
      </c>
      <c r="C252" s="12" t="s">
        <v>140</v>
      </c>
      <c r="D252" s="12"/>
      <c r="E252" s="13">
        <f>E253</f>
        <v>39.585000000000001</v>
      </c>
      <c r="F252" s="13">
        <f>F253</f>
        <v>39.585000000000001</v>
      </c>
      <c r="G252" s="13">
        <f t="shared" ref="G252:H252" si="173">G253</f>
        <v>39.585000000000001</v>
      </c>
      <c r="H252" s="13">
        <f t="shared" si="173"/>
        <v>39.585000000000001</v>
      </c>
    </row>
    <row r="253" spans="1:8" ht="42" hidden="1" customHeight="1" outlineLevel="2">
      <c r="A253" s="11" t="s">
        <v>102</v>
      </c>
      <c r="B253" s="12" t="s">
        <v>187</v>
      </c>
      <c r="C253" s="12" t="s">
        <v>140</v>
      </c>
      <c r="D253" s="12" t="s">
        <v>103</v>
      </c>
      <c r="E253" s="13">
        <v>39.585000000000001</v>
      </c>
      <c r="F253" s="13">
        <v>39.585000000000001</v>
      </c>
      <c r="G253" s="13">
        <v>39.585000000000001</v>
      </c>
      <c r="H253" s="13">
        <v>39.585000000000001</v>
      </c>
    </row>
    <row r="254" spans="1:8" ht="30" hidden="1" outlineLevel="4">
      <c r="A254" s="11" t="s">
        <v>428</v>
      </c>
      <c r="B254" s="12" t="s">
        <v>187</v>
      </c>
      <c r="C254" s="12" t="s">
        <v>429</v>
      </c>
      <c r="D254" s="12"/>
      <c r="E254" s="13">
        <f>E255</f>
        <v>300968.5</v>
      </c>
      <c r="F254" s="13">
        <f>F255</f>
        <v>300968.5</v>
      </c>
      <c r="G254" s="13">
        <f t="shared" ref="G254:H254" si="174">G255</f>
        <v>300968.40000000002</v>
      </c>
      <c r="H254" s="13">
        <f t="shared" si="174"/>
        <v>300968.40000000002</v>
      </c>
    </row>
    <row r="255" spans="1:8" ht="45" hidden="1" outlineLevel="5">
      <c r="A255" s="11" t="s">
        <v>102</v>
      </c>
      <c r="B255" s="12" t="s">
        <v>187</v>
      </c>
      <c r="C255" s="12" t="s">
        <v>429</v>
      </c>
      <c r="D255" s="12">
        <v>400</v>
      </c>
      <c r="E255" s="13">
        <v>300968.5</v>
      </c>
      <c r="F255" s="13">
        <v>300968.5</v>
      </c>
      <c r="G255" s="13">
        <v>300968.40000000002</v>
      </c>
      <c r="H255" s="13">
        <v>300968.40000000002</v>
      </c>
    </row>
    <row r="256" spans="1:8" s="27" customFormat="1" ht="28.5" outlineLevel="4" collapsed="1">
      <c r="A256" s="14" t="s">
        <v>192</v>
      </c>
      <c r="B256" s="15" t="s">
        <v>193</v>
      </c>
      <c r="C256" s="15"/>
      <c r="D256" s="15"/>
      <c r="E256" s="16">
        <f>E257</f>
        <v>170777.3</v>
      </c>
      <c r="F256" s="16">
        <f>F257</f>
        <v>170582</v>
      </c>
      <c r="G256" s="16">
        <f t="shared" ref="G256:H257" si="175">G257</f>
        <v>130977.29999999999</v>
      </c>
      <c r="H256" s="16">
        <f t="shared" si="175"/>
        <v>130977.29999999999</v>
      </c>
    </row>
    <row r="257" spans="1:8" ht="30" outlineLevel="5">
      <c r="A257" s="11" t="s">
        <v>385</v>
      </c>
      <c r="B257" s="12" t="s">
        <v>193</v>
      </c>
      <c r="C257" s="12" t="s">
        <v>177</v>
      </c>
      <c r="D257" s="12"/>
      <c r="E257" s="13">
        <f>E258</f>
        <v>170777.3</v>
      </c>
      <c r="F257" s="13">
        <f>F258</f>
        <v>170582</v>
      </c>
      <c r="G257" s="13">
        <f t="shared" si="175"/>
        <v>130977.29999999999</v>
      </c>
      <c r="H257" s="13">
        <f t="shared" si="175"/>
        <v>130977.29999999999</v>
      </c>
    </row>
    <row r="258" spans="1:8" ht="45" outlineLevel="4">
      <c r="A258" s="11" t="s">
        <v>387</v>
      </c>
      <c r="B258" s="12" t="s">
        <v>193</v>
      </c>
      <c r="C258" s="12" t="s">
        <v>194</v>
      </c>
      <c r="D258" s="12"/>
      <c r="E258" s="13">
        <f>E259+E261+E263</f>
        <v>170777.3</v>
      </c>
      <c r="F258" s="13">
        <f>F259+F261+F263</f>
        <v>170582</v>
      </c>
      <c r="G258" s="13">
        <f t="shared" ref="G258" si="176">G259+G261+G263</f>
        <v>130977.29999999999</v>
      </c>
      <c r="H258" s="13">
        <f t="shared" ref="H258" si="177">H259+H261+H263</f>
        <v>130977.29999999999</v>
      </c>
    </row>
    <row r="259" spans="1:8" ht="60" outlineLevel="5">
      <c r="A259" s="11" t="s">
        <v>195</v>
      </c>
      <c r="B259" s="12" t="s">
        <v>193</v>
      </c>
      <c r="C259" s="12" t="s">
        <v>196</v>
      </c>
      <c r="D259" s="12"/>
      <c r="E259" s="13">
        <f>E260</f>
        <v>110555.9</v>
      </c>
      <c r="F259" s="13">
        <f>F260</f>
        <v>110360.6</v>
      </c>
      <c r="G259" s="13">
        <f t="shared" ref="G259:H259" si="178">G260</f>
        <v>110958.9</v>
      </c>
      <c r="H259" s="13">
        <f t="shared" si="178"/>
        <v>110958.9</v>
      </c>
    </row>
    <row r="260" spans="1:8" ht="45" outlineLevel="4">
      <c r="A260" s="11" t="s">
        <v>65</v>
      </c>
      <c r="B260" s="12" t="s">
        <v>193</v>
      </c>
      <c r="C260" s="12" t="s">
        <v>196</v>
      </c>
      <c r="D260" s="12" t="s">
        <v>66</v>
      </c>
      <c r="E260" s="13">
        <v>110555.9</v>
      </c>
      <c r="F260" s="13">
        <v>110360.6</v>
      </c>
      <c r="G260" s="13">
        <v>110958.9</v>
      </c>
      <c r="H260" s="13">
        <v>110958.9</v>
      </c>
    </row>
    <row r="261" spans="1:8" ht="45" hidden="1" outlineLevel="5">
      <c r="A261" s="11" t="s">
        <v>197</v>
      </c>
      <c r="B261" s="12" t="s">
        <v>193</v>
      </c>
      <c r="C261" s="12" t="s">
        <v>198</v>
      </c>
      <c r="D261" s="12"/>
      <c r="E261" s="13">
        <f>E262</f>
        <v>20018.400000000001</v>
      </c>
      <c r="F261" s="13">
        <f>F262</f>
        <v>20018.400000000001</v>
      </c>
      <c r="G261" s="13">
        <f t="shared" ref="G261:H261" si="179">G262</f>
        <v>20018.400000000001</v>
      </c>
      <c r="H261" s="13">
        <f t="shared" si="179"/>
        <v>20018.400000000001</v>
      </c>
    </row>
    <row r="262" spans="1:8" ht="45" hidden="1" outlineLevel="4">
      <c r="A262" s="11" t="s">
        <v>65</v>
      </c>
      <c r="B262" s="12" t="s">
        <v>193</v>
      </c>
      <c r="C262" s="12" t="s">
        <v>198</v>
      </c>
      <c r="D262" s="12" t="s">
        <v>66</v>
      </c>
      <c r="E262" s="13">
        <v>20018.400000000001</v>
      </c>
      <c r="F262" s="13">
        <v>20018.400000000001</v>
      </c>
      <c r="G262" s="13">
        <v>20018.400000000001</v>
      </c>
      <c r="H262" s="13">
        <v>20018.400000000001</v>
      </c>
    </row>
    <row r="263" spans="1:8" hidden="1" outlineLevel="4">
      <c r="A263" s="11" t="s">
        <v>430</v>
      </c>
      <c r="B263" s="12" t="s">
        <v>193</v>
      </c>
      <c r="C263" s="21" t="s">
        <v>424</v>
      </c>
      <c r="D263" s="12"/>
      <c r="E263" s="13">
        <f>E264+E265</f>
        <v>40203</v>
      </c>
      <c r="F263" s="13">
        <f>F264+F265</f>
        <v>40203</v>
      </c>
      <c r="G263" s="13">
        <f t="shared" ref="G263" si="180">G264+G265</f>
        <v>0</v>
      </c>
      <c r="H263" s="13">
        <f t="shared" ref="H263" si="181">H264+H265</f>
        <v>0</v>
      </c>
    </row>
    <row r="264" spans="1:8" ht="45" hidden="1" outlineLevel="4">
      <c r="A264" s="11" t="s">
        <v>102</v>
      </c>
      <c r="B264" s="12" t="s">
        <v>193</v>
      </c>
      <c r="C264" s="21" t="s">
        <v>424</v>
      </c>
      <c r="D264" s="12">
        <v>400</v>
      </c>
      <c r="E264" s="13">
        <v>39800</v>
      </c>
      <c r="F264" s="13">
        <v>39800</v>
      </c>
      <c r="G264" s="13">
        <v>0</v>
      </c>
      <c r="H264" s="13">
        <v>0</v>
      </c>
    </row>
    <row r="265" spans="1:8" ht="45" hidden="1" outlineLevel="4">
      <c r="A265" s="11" t="s">
        <v>65</v>
      </c>
      <c r="B265" s="12" t="s">
        <v>193</v>
      </c>
      <c r="C265" s="21" t="s">
        <v>424</v>
      </c>
      <c r="D265" s="12">
        <v>600</v>
      </c>
      <c r="E265" s="13">
        <v>403</v>
      </c>
      <c r="F265" s="13">
        <v>403</v>
      </c>
      <c r="G265" s="13">
        <v>0</v>
      </c>
      <c r="H265" s="13">
        <v>0</v>
      </c>
    </row>
    <row r="266" spans="1:8" s="27" customFormat="1" hidden="1" outlineLevel="5">
      <c r="A266" s="14" t="s">
        <v>199</v>
      </c>
      <c r="B266" s="15" t="s">
        <v>200</v>
      </c>
      <c r="C266" s="15"/>
      <c r="D266" s="15"/>
      <c r="E266" s="16">
        <f>E267+E280</f>
        <v>9914.2000000000007</v>
      </c>
      <c r="F266" s="16">
        <f>F267+F280</f>
        <v>9914.2000000000007</v>
      </c>
      <c r="G266" s="16">
        <f t="shared" ref="G266" si="182">G267+G280</f>
        <v>9914.2000000000007</v>
      </c>
      <c r="H266" s="16">
        <f t="shared" ref="H266" si="183">H267+H280</f>
        <v>9914.2000000000007</v>
      </c>
    </row>
    <row r="267" spans="1:8" s="27" customFormat="1" ht="30" hidden="1" outlineLevel="1">
      <c r="A267" s="11" t="s">
        <v>385</v>
      </c>
      <c r="B267" s="12" t="s">
        <v>200</v>
      </c>
      <c r="C267" s="12" t="s">
        <v>177</v>
      </c>
      <c r="D267" s="12"/>
      <c r="E267" s="13">
        <f>E268</f>
        <v>5356.2</v>
      </c>
      <c r="F267" s="13">
        <f>F268</f>
        <v>5356.2</v>
      </c>
      <c r="G267" s="13">
        <f t="shared" ref="G267:H267" si="184">G268</f>
        <v>5356.2</v>
      </c>
      <c r="H267" s="13">
        <f t="shared" si="184"/>
        <v>5356.2</v>
      </c>
    </row>
    <row r="268" spans="1:8" ht="30" hidden="1" outlineLevel="2">
      <c r="A268" s="11" t="s">
        <v>201</v>
      </c>
      <c r="B268" s="12" t="s">
        <v>200</v>
      </c>
      <c r="C268" s="12" t="s">
        <v>202</v>
      </c>
      <c r="D268" s="12"/>
      <c r="E268" s="13">
        <f>E269+E271+E273+E275+E278</f>
        <v>5356.2</v>
      </c>
      <c r="F268" s="13">
        <f>F269+F271+F273+F275+F278</f>
        <v>5356.2</v>
      </c>
      <c r="G268" s="13">
        <f t="shared" ref="G268" si="185">G269+G271+G273+G275+G278</f>
        <v>5356.2</v>
      </c>
      <c r="H268" s="13">
        <f t="shared" ref="H268" si="186">H269+H271+H273+H275+H278</f>
        <v>5356.2</v>
      </c>
    </row>
    <row r="269" spans="1:8" ht="60" hidden="1" outlineLevel="3">
      <c r="A269" s="11" t="s">
        <v>339</v>
      </c>
      <c r="B269" s="12" t="s">
        <v>200</v>
      </c>
      <c r="C269" s="12" t="s">
        <v>203</v>
      </c>
      <c r="D269" s="12"/>
      <c r="E269" s="13">
        <f>E270</f>
        <v>4884</v>
      </c>
      <c r="F269" s="13">
        <f>F270</f>
        <v>4884</v>
      </c>
      <c r="G269" s="13">
        <f t="shared" ref="G269:H269" si="187">G270</f>
        <v>4884</v>
      </c>
      <c r="H269" s="13">
        <f t="shared" si="187"/>
        <v>4884</v>
      </c>
    </row>
    <row r="270" spans="1:8" ht="45" hidden="1" outlineLevel="4">
      <c r="A270" s="11" t="s">
        <v>65</v>
      </c>
      <c r="B270" s="12" t="s">
        <v>200</v>
      </c>
      <c r="C270" s="12" t="s">
        <v>203</v>
      </c>
      <c r="D270" s="12" t="s">
        <v>66</v>
      </c>
      <c r="E270" s="13">
        <v>4884</v>
      </c>
      <c r="F270" s="13">
        <v>4884</v>
      </c>
      <c r="G270" s="13">
        <v>4884</v>
      </c>
      <c r="H270" s="13">
        <v>4884</v>
      </c>
    </row>
    <row r="271" spans="1:8" ht="60" hidden="1" outlineLevel="5">
      <c r="A271" s="11" t="s">
        <v>204</v>
      </c>
      <c r="B271" s="12" t="s">
        <v>200</v>
      </c>
      <c r="C271" s="12" t="s">
        <v>205</v>
      </c>
      <c r="D271" s="12"/>
      <c r="E271" s="13">
        <f>E272</f>
        <v>55</v>
      </c>
      <c r="F271" s="13">
        <f>F272</f>
        <v>55</v>
      </c>
      <c r="G271" s="13">
        <f t="shared" ref="G271:H271" si="188">G272</f>
        <v>55</v>
      </c>
      <c r="H271" s="13">
        <f t="shared" si="188"/>
        <v>55</v>
      </c>
    </row>
    <row r="272" spans="1:8" ht="30" hidden="1" outlineLevel="5">
      <c r="A272" s="11" t="s">
        <v>206</v>
      </c>
      <c r="B272" s="12" t="s">
        <v>200</v>
      </c>
      <c r="C272" s="12" t="s">
        <v>205</v>
      </c>
      <c r="D272" s="12" t="s">
        <v>207</v>
      </c>
      <c r="E272" s="13">
        <v>55</v>
      </c>
      <c r="F272" s="13">
        <v>55</v>
      </c>
      <c r="G272" s="13">
        <v>55</v>
      </c>
      <c r="H272" s="13">
        <v>55</v>
      </c>
    </row>
    <row r="273" spans="1:8" ht="30" hidden="1" outlineLevel="4">
      <c r="A273" s="11" t="s">
        <v>208</v>
      </c>
      <c r="B273" s="12" t="s">
        <v>200</v>
      </c>
      <c r="C273" s="12" t="s">
        <v>209</v>
      </c>
      <c r="D273" s="12"/>
      <c r="E273" s="13">
        <f>E274</f>
        <v>85.2</v>
      </c>
      <c r="F273" s="13">
        <f>F274</f>
        <v>85.2</v>
      </c>
      <c r="G273" s="13">
        <f t="shared" ref="G273:H273" si="189">G274</f>
        <v>85.2</v>
      </c>
      <c r="H273" s="13">
        <f t="shared" si="189"/>
        <v>85.2</v>
      </c>
    </row>
    <row r="274" spans="1:8" s="27" customFormat="1" ht="45" hidden="1" outlineLevel="5">
      <c r="A274" s="11" t="s">
        <v>65</v>
      </c>
      <c r="B274" s="12" t="s">
        <v>200</v>
      </c>
      <c r="C274" s="12" t="s">
        <v>209</v>
      </c>
      <c r="D274" s="12" t="s">
        <v>66</v>
      </c>
      <c r="E274" s="13">
        <v>85.2</v>
      </c>
      <c r="F274" s="13">
        <v>85.2</v>
      </c>
      <c r="G274" s="13">
        <v>85.2</v>
      </c>
      <c r="H274" s="13">
        <v>85.2</v>
      </c>
    </row>
    <row r="275" spans="1:8" ht="45" hidden="1" outlineLevel="5">
      <c r="A275" s="11" t="s">
        <v>210</v>
      </c>
      <c r="B275" s="12" t="s">
        <v>200</v>
      </c>
      <c r="C275" s="12" t="s">
        <v>211</v>
      </c>
      <c r="D275" s="12"/>
      <c r="E275" s="13">
        <f>E276+E277</f>
        <v>303.3</v>
      </c>
      <c r="F275" s="13">
        <f>F276+F277</f>
        <v>303.3</v>
      </c>
      <c r="G275" s="13">
        <f t="shared" ref="G275" si="190">G276+G277</f>
        <v>303.3</v>
      </c>
      <c r="H275" s="13">
        <f t="shared" ref="H275" si="191">H276+H277</f>
        <v>303.3</v>
      </c>
    </row>
    <row r="276" spans="1:8" ht="45" hidden="1" outlineLevel="5">
      <c r="A276" s="11" t="s">
        <v>15</v>
      </c>
      <c r="B276" s="12" t="s">
        <v>200</v>
      </c>
      <c r="C276" s="12" t="s">
        <v>211</v>
      </c>
      <c r="D276" s="12" t="s">
        <v>16</v>
      </c>
      <c r="E276" s="13">
        <v>1.3</v>
      </c>
      <c r="F276" s="13">
        <v>1.3</v>
      </c>
      <c r="G276" s="13">
        <v>1.3</v>
      </c>
      <c r="H276" s="13">
        <v>1.3</v>
      </c>
    </row>
    <row r="277" spans="1:8" s="27" customFormat="1" ht="45" hidden="1" outlineLevel="2">
      <c r="A277" s="11" t="s">
        <v>65</v>
      </c>
      <c r="B277" s="12" t="s">
        <v>200</v>
      </c>
      <c r="C277" s="12" t="s">
        <v>211</v>
      </c>
      <c r="D277" s="12" t="s">
        <v>66</v>
      </c>
      <c r="E277" s="13">
        <v>302</v>
      </c>
      <c r="F277" s="13">
        <v>302</v>
      </c>
      <c r="G277" s="13">
        <v>302</v>
      </c>
      <c r="H277" s="13">
        <v>302</v>
      </c>
    </row>
    <row r="278" spans="1:8" ht="45" hidden="1" outlineLevel="3">
      <c r="A278" s="11" t="s">
        <v>340</v>
      </c>
      <c r="B278" s="12" t="s">
        <v>200</v>
      </c>
      <c r="C278" s="12" t="s">
        <v>212</v>
      </c>
      <c r="D278" s="12"/>
      <c r="E278" s="13">
        <f>E279</f>
        <v>28.7</v>
      </c>
      <c r="F278" s="13">
        <f>F279</f>
        <v>28.7</v>
      </c>
      <c r="G278" s="13">
        <f t="shared" ref="G278:H278" si="192">G279</f>
        <v>28.7</v>
      </c>
      <c r="H278" s="13">
        <f t="shared" si="192"/>
        <v>28.7</v>
      </c>
    </row>
    <row r="279" spans="1:8" ht="45" hidden="1" outlineLevel="4">
      <c r="A279" s="11" t="s">
        <v>15</v>
      </c>
      <c r="B279" s="12" t="s">
        <v>200</v>
      </c>
      <c r="C279" s="12" t="s">
        <v>212</v>
      </c>
      <c r="D279" s="12" t="s">
        <v>16</v>
      </c>
      <c r="E279" s="13">
        <v>28.7</v>
      </c>
      <c r="F279" s="13">
        <v>28.7</v>
      </c>
      <c r="G279" s="13">
        <v>28.7</v>
      </c>
      <c r="H279" s="13">
        <v>28.7</v>
      </c>
    </row>
    <row r="280" spans="1:8" ht="45" hidden="1" outlineLevel="5">
      <c r="A280" s="11" t="s">
        <v>388</v>
      </c>
      <c r="B280" s="12" t="s">
        <v>200</v>
      </c>
      <c r="C280" s="12" t="s">
        <v>213</v>
      </c>
      <c r="D280" s="12"/>
      <c r="E280" s="13">
        <f>E281+E283+E285+E287+E289</f>
        <v>4558</v>
      </c>
      <c r="F280" s="13">
        <f>F281+F283+F285+F287+F289</f>
        <v>4558</v>
      </c>
      <c r="G280" s="13">
        <f t="shared" ref="G280" si="193">G281+G283+G285+G287+G289</f>
        <v>4558</v>
      </c>
      <c r="H280" s="13">
        <f t="shared" ref="H280" si="194">H281+H283+H285+H287+H289</f>
        <v>4558</v>
      </c>
    </row>
    <row r="281" spans="1:8" s="27" customFormat="1" ht="45" hidden="1">
      <c r="A281" s="11" t="s">
        <v>214</v>
      </c>
      <c r="B281" s="12" t="s">
        <v>200</v>
      </c>
      <c r="C281" s="12" t="s">
        <v>215</v>
      </c>
      <c r="D281" s="12"/>
      <c r="E281" s="13">
        <f>E282</f>
        <v>20</v>
      </c>
      <c r="F281" s="13">
        <f>F282</f>
        <v>20</v>
      </c>
      <c r="G281" s="13">
        <f t="shared" ref="G281:H281" si="195">G282</f>
        <v>20</v>
      </c>
      <c r="H281" s="13">
        <f t="shared" si="195"/>
        <v>20</v>
      </c>
    </row>
    <row r="282" spans="1:8" s="27" customFormat="1" ht="45" hidden="1" outlineLevel="1">
      <c r="A282" s="11" t="s">
        <v>65</v>
      </c>
      <c r="B282" s="12" t="s">
        <v>200</v>
      </c>
      <c r="C282" s="12" t="s">
        <v>215</v>
      </c>
      <c r="D282" s="12" t="s">
        <v>66</v>
      </c>
      <c r="E282" s="13">
        <v>20</v>
      </c>
      <c r="F282" s="13">
        <v>20</v>
      </c>
      <c r="G282" s="13">
        <v>20</v>
      </c>
      <c r="H282" s="13">
        <v>20</v>
      </c>
    </row>
    <row r="283" spans="1:8" ht="30" hidden="1" outlineLevel="2">
      <c r="A283" s="11" t="s">
        <v>216</v>
      </c>
      <c r="B283" s="12" t="s">
        <v>200</v>
      </c>
      <c r="C283" s="12" t="s">
        <v>217</v>
      </c>
      <c r="D283" s="12"/>
      <c r="E283" s="13">
        <f>E284</f>
        <v>95</v>
      </c>
      <c r="F283" s="13">
        <f>F284</f>
        <v>95</v>
      </c>
      <c r="G283" s="13">
        <f t="shared" ref="G283:H283" si="196">G284</f>
        <v>95</v>
      </c>
      <c r="H283" s="13">
        <f t="shared" si="196"/>
        <v>95</v>
      </c>
    </row>
    <row r="284" spans="1:8" ht="45" hidden="1" outlineLevel="3">
      <c r="A284" s="11" t="s">
        <v>65</v>
      </c>
      <c r="B284" s="12" t="s">
        <v>200</v>
      </c>
      <c r="C284" s="12" t="s">
        <v>217</v>
      </c>
      <c r="D284" s="12" t="s">
        <v>66</v>
      </c>
      <c r="E284" s="13">
        <v>95</v>
      </c>
      <c r="F284" s="13">
        <v>95</v>
      </c>
      <c r="G284" s="13">
        <v>95</v>
      </c>
      <c r="H284" s="13">
        <v>95</v>
      </c>
    </row>
    <row r="285" spans="1:8" ht="30" hidden="1" outlineLevel="4">
      <c r="A285" s="11" t="s">
        <v>341</v>
      </c>
      <c r="B285" s="12" t="s">
        <v>200</v>
      </c>
      <c r="C285" s="12" t="s">
        <v>218</v>
      </c>
      <c r="D285" s="12"/>
      <c r="E285" s="13">
        <f>E286</f>
        <v>5</v>
      </c>
      <c r="F285" s="13">
        <f>F286</f>
        <v>5</v>
      </c>
      <c r="G285" s="13">
        <f t="shared" ref="G285:H285" si="197">G286</f>
        <v>5</v>
      </c>
      <c r="H285" s="13">
        <f t="shared" si="197"/>
        <v>5</v>
      </c>
    </row>
    <row r="286" spans="1:8" ht="45" hidden="1" outlineLevel="5">
      <c r="A286" s="11" t="s">
        <v>65</v>
      </c>
      <c r="B286" s="12" t="s">
        <v>200</v>
      </c>
      <c r="C286" s="12" t="s">
        <v>218</v>
      </c>
      <c r="D286" s="12" t="s">
        <v>66</v>
      </c>
      <c r="E286" s="13">
        <v>5</v>
      </c>
      <c r="F286" s="13">
        <v>5</v>
      </c>
      <c r="G286" s="13">
        <v>5</v>
      </c>
      <c r="H286" s="13">
        <v>5</v>
      </c>
    </row>
    <row r="287" spans="1:8" ht="45" hidden="1" outlineLevel="5">
      <c r="A287" s="11" t="s">
        <v>219</v>
      </c>
      <c r="B287" s="12" t="s">
        <v>200</v>
      </c>
      <c r="C287" s="12" t="s">
        <v>220</v>
      </c>
      <c r="D287" s="12"/>
      <c r="E287" s="13">
        <f>E288</f>
        <v>4059.7</v>
      </c>
      <c r="F287" s="13">
        <f>F288</f>
        <v>4059.7</v>
      </c>
      <c r="G287" s="13">
        <f t="shared" ref="G287:H287" si="198">G288</f>
        <v>4059.7</v>
      </c>
      <c r="H287" s="13">
        <f t="shared" si="198"/>
        <v>4059.7</v>
      </c>
    </row>
    <row r="288" spans="1:8" s="27" customFormat="1" ht="45" hidden="1" outlineLevel="4">
      <c r="A288" s="11" t="s">
        <v>65</v>
      </c>
      <c r="B288" s="12" t="s">
        <v>200</v>
      </c>
      <c r="C288" s="12" t="s">
        <v>220</v>
      </c>
      <c r="D288" s="12" t="s">
        <v>66</v>
      </c>
      <c r="E288" s="13">
        <v>4059.7</v>
      </c>
      <c r="F288" s="13">
        <v>4059.7</v>
      </c>
      <c r="G288" s="13">
        <v>4059.7</v>
      </c>
      <c r="H288" s="13">
        <v>4059.7</v>
      </c>
    </row>
    <row r="289" spans="1:8" s="27" customFormat="1" ht="30" hidden="1" outlineLevel="5">
      <c r="A289" s="11" t="s">
        <v>221</v>
      </c>
      <c r="B289" s="12" t="s">
        <v>200</v>
      </c>
      <c r="C289" s="12" t="s">
        <v>222</v>
      </c>
      <c r="D289" s="12"/>
      <c r="E289" s="13">
        <f>E290</f>
        <v>378.3</v>
      </c>
      <c r="F289" s="13">
        <f>F290</f>
        <v>378.3</v>
      </c>
      <c r="G289" s="13">
        <f t="shared" ref="G289:H289" si="199">G290</f>
        <v>378.3</v>
      </c>
      <c r="H289" s="13">
        <f t="shared" si="199"/>
        <v>378.3</v>
      </c>
    </row>
    <row r="290" spans="1:8" ht="45" hidden="1" outlineLevel="3">
      <c r="A290" s="11" t="s">
        <v>65</v>
      </c>
      <c r="B290" s="12" t="s">
        <v>200</v>
      </c>
      <c r="C290" s="12" t="s">
        <v>222</v>
      </c>
      <c r="D290" s="12" t="s">
        <v>66</v>
      </c>
      <c r="E290" s="13">
        <v>378.3</v>
      </c>
      <c r="F290" s="13">
        <v>378.3</v>
      </c>
      <c r="G290" s="13">
        <v>378.3</v>
      </c>
      <c r="H290" s="13">
        <v>378.3</v>
      </c>
    </row>
    <row r="291" spans="1:8" s="27" customFormat="1" ht="28.5" hidden="1" outlineLevel="4">
      <c r="A291" s="14" t="s">
        <v>223</v>
      </c>
      <c r="B291" s="15" t="s">
        <v>224</v>
      </c>
      <c r="C291" s="15"/>
      <c r="D291" s="15"/>
      <c r="E291" s="16">
        <f>E292+E301</f>
        <v>44139.8</v>
      </c>
      <c r="F291" s="16">
        <f>F292+F301</f>
        <v>44139.8</v>
      </c>
      <c r="G291" s="16">
        <f t="shared" ref="G291" si="200">G292+G301</f>
        <v>44139.8</v>
      </c>
      <c r="H291" s="16">
        <f t="shared" ref="H291" si="201">H292+H301</f>
        <v>44139.8</v>
      </c>
    </row>
    <row r="292" spans="1:8" s="27" customFormat="1" ht="30" hidden="1" outlineLevel="5">
      <c r="A292" s="11" t="s">
        <v>385</v>
      </c>
      <c r="B292" s="12" t="s">
        <v>224</v>
      </c>
      <c r="C292" s="12" t="s">
        <v>177</v>
      </c>
      <c r="D292" s="12"/>
      <c r="E292" s="13">
        <f>E293</f>
        <v>44116.800000000003</v>
      </c>
      <c r="F292" s="13">
        <f>F293</f>
        <v>44116.800000000003</v>
      </c>
      <c r="G292" s="13">
        <f t="shared" ref="G292:H292" si="202">G293</f>
        <v>44116.800000000003</v>
      </c>
      <c r="H292" s="13">
        <f t="shared" si="202"/>
        <v>44116.800000000003</v>
      </c>
    </row>
    <row r="293" spans="1:8" ht="45" hidden="1" outlineLevel="4">
      <c r="A293" s="11" t="s">
        <v>225</v>
      </c>
      <c r="B293" s="12" t="s">
        <v>224</v>
      </c>
      <c r="C293" s="12" t="s">
        <v>226</v>
      </c>
      <c r="D293" s="12"/>
      <c r="E293" s="13">
        <f>E294+E297</f>
        <v>44116.800000000003</v>
      </c>
      <c r="F293" s="13">
        <f>F294+F297</f>
        <v>44116.800000000003</v>
      </c>
      <c r="G293" s="13">
        <f t="shared" ref="G293" si="203">G294+G297</f>
        <v>44116.800000000003</v>
      </c>
      <c r="H293" s="13">
        <f t="shared" ref="H293" si="204">H294+H297</f>
        <v>44116.800000000003</v>
      </c>
    </row>
    <row r="294" spans="1:8" ht="83.45" hidden="1" customHeight="1" outlineLevel="5">
      <c r="A294" s="11" t="s">
        <v>389</v>
      </c>
      <c r="B294" s="12" t="s">
        <v>224</v>
      </c>
      <c r="C294" s="12" t="s">
        <v>227</v>
      </c>
      <c r="D294" s="12"/>
      <c r="E294" s="13">
        <f>E295+E296</f>
        <v>4264.6000000000004</v>
      </c>
      <c r="F294" s="13">
        <f>F295+F296</f>
        <v>4264.6000000000004</v>
      </c>
      <c r="G294" s="13">
        <f t="shared" ref="G294" si="205">G295+G296</f>
        <v>4264.6000000000004</v>
      </c>
      <c r="H294" s="13">
        <f t="shared" ref="H294" si="206">H295+H296</f>
        <v>4264.6000000000004</v>
      </c>
    </row>
    <row r="295" spans="1:8" ht="105" hidden="1" outlineLevel="4">
      <c r="A295" s="11" t="s">
        <v>7</v>
      </c>
      <c r="B295" s="12" t="s">
        <v>224</v>
      </c>
      <c r="C295" s="12" t="s">
        <v>227</v>
      </c>
      <c r="D295" s="12" t="s">
        <v>8</v>
      </c>
      <c r="E295" s="13">
        <v>4186.6000000000004</v>
      </c>
      <c r="F295" s="13">
        <v>4186.6000000000004</v>
      </c>
      <c r="G295" s="13">
        <v>4186.6000000000004</v>
      </c>
      <c r="H295" s="13">
        <v>4186.6000000000004</v>
      </c>
    </row>
    <row r="296" spans="1:8" ht="45" hidden="1" outlineLevel="5">
      <c r="A296" s="11" t="s">
        <v>15</v>
      </c>
      <c r="B296" s="12" t="s">
        <v>224</v>
      </c>
      <c r="C296" s="12" t="s">
        <v>227</v>
      </c>
      <c r="D296" s="12" t="s">
        <v>16</v>
      </c>
      <c r="E296" s="13">
        <v>78</v>
      </c>
      <c r="F296" s="13">
        <v>78</v>
      </c>
      <c r="G296" s="13">
        <v>78</v>
      </c>
      <c r="H296" s="13">
        <v>78</v>
      </c>
    </row>
    <row r="297" spans="1:8" ht="45" hidden="1" outlineLevel="3">
      <c r="A297" s="11" t="s">
        <v>342</v>
      </c>
      <c r="B297" s="12" t="s">
        <v>224</v>
      </c>
      <c r="C297" s="12" t="s">
        <v>228</v>
      </c>
      <c r="D297" s="12"/>
      <c r="E297" s="13">
        <f>E298+E299+E300</f>
        <v>39852.200000000004</v>
      </c>
      <c r="F297" s="13">
        <f>F298+F299+F300</f>
        <v>39852.200000000004</v>
      </c>
      <c r="G297" s="13">
        <f t="shared" ref="G297" si="207">G298+G299+G300</f>
        <v>39852.200000000004</v>
      </c>
      <c r="H297" s="13">
        <f t="shared" ref="H297" si="208">H298+H299+H300</f>
        <v>39852.200000000004</v>
      </c>
    </row>
    <row r="298" spans="1:8" ht="105" hidden="1" outlineLevel="4">
      <c r="A298" s="11" t="s">
        <v>7</v>
      </c>
      <c r="B298" s="12" t="s">
        <v>224</v>
      </c>
      <c r="C298" s="12" t="s">
        <v>228</v>
      </c>
      <c r="D298" s="12" t="s">
        <v>8</v>
      </c>
      <c r="E298" s="13">
        <v>36110</v>
      </c>
      <c r="F298" s="13">
        <v>36110</v>
      </c>
      <c r="G298" s="13">
        <v>36110</v>
      </c>
      <c r="H298" s="13">
        <v>36110</v>
      </c>
    </row>
    <row r="299" spans="1:8" ht="45" hidden="1" outlineLevel="5">
      <c r="A299" s="11" t="s">
        <v>15</v>
      </c>
      <c r="B299" s="12" t="s">
        <v>224</v>
      </c>
      <c r="C299" s="12" t="s">
        <v>228</v>
      </c>
      <c r="D299" s="12" t="s">
        <v>16</v>
      </c>
      <c r="E299" s="13">
        <v>3518.9</v>
      </c>
      <c r="F299" s="13">
        <v>3518.9</v>
      </c>
      <c r="G299" s="13">
        <v>3518.9</v>
      </c>
      <c r="H299" s="13">
        <v>3518.9</v>
      </c>
    </row>
    <row r="300" spans="1:8" hidden="1" outlineLevel="3">
      <c r="A300" s="11" t="s">
        <v>19</v>
      </c>
      <c r="B300" s="12" t="s">
        <v>224</v>
      </c>
      <c r="C300" s="12" t="s">
        <v>228</v>
      </c>
      <c r="D300" s="12" t="s">
        <v>20</v>
      </c>
      <c r="E300" s="13">
        <v>223.3</v>
      </c>
      <c r="F300" s="13">
        <v>223.3</v>
      </c>
      <c r="G300" s="13">
        <v>223.3</v>
      </c>
      <c r="H300" s="13">
        <v>223.3</v>
      </c>
    </row>
    <row r="301" spans="1:8" ht="45" hidden="1" outlineLevel="4">
      <c r="A301" s="11" t="s">
        <v>363</v>
      </c>
      <c r="B301" s="12" t="s">
        <v>224</v>
      </c>
      <c r="C301" s="12" t="s">
        <v>11</v>
      </c>
      <c r="D301" s="12"/>
      <c r="E301" s="13">
        <f t="shared" ref="E301:F303" si="209">E302</f>
        <v>23</v>
      </c>
      <c r="F301" s="13">
        <f t="shared" si="209"/>
        <v>23</v>
      </c>
      <c r="G301" s="13">
        <f t="shared" ref="G301:H303" si="210">G302</f>
        <v>23</v>
      </c>
      <c r="H301" s="13">
        <f t="shared" si="210"/>
        <v>23</v>
      </c>
    </row>
    <row r="302" spans="1:8" ht="30" hidden="1" outlineLevel="5">
      <c r="A302" s="11" t="s">
        <v>364</v>
      </c>
      <c r="B302" s="12" t="s">
        <v>224</v>
      </c>
      <c r="C302" s="12" t="s">
        <v>12</v>
      </c>
      <c r="D302" s="12"/>
      <c r="E302" s="13">
        <f t="shared" si="209"/>
        <v>23</v>
      </c>
      <c r="F302" s="13">
        <f t="shared" si="209"/>
        <v>23</v>
      </c>
      <c r="G302" s="13">
        <f t="shared" si="210"/>
        <v>23</v>
      </c>
      <c r="H302" s="13">
        <f t="shared" si="210"/>
        <v>23</v>
      </c>
    </row>
    <row r="303" spans="1:8" ht="60" hidden="1" outlineLevel="4">
      <c r="A303" s="11" t="s">
        <v>33</v>
      </c>
      <c r="B303" s="12" t="s">
        <v>224</v>
      </c>
      <c r="C303" s="12" t="s">
        <v>34</v>
      </c>
      <c r="D303" s="12"/>
      <c r="E303" s="13">
        <f t="shared" si="209"/>
        <v>23</v>
      </c>
      <c r="F303" s="13">
        <f t="shared" si="209"/>
        <v>23</v>
      </c>
      <c r="G303" s="13">
        <f t="shared" si="210"/>
        <v>23</v>
      </c>
      <c r="H303" s="13">
        <f t="shared" si="210"/>
        <v>23</v>
      </c>
    </row>
    <row r="304" spans="1:8" ht="45" hidden="1" outlineLevel="5">
      <c r="A304" s="11" t="s">
        <v>15</v>
      </c>
      <c r="B304" s="12" t="s">
        <v>224</v>
      </c>
      <c r="C304" s="12" t="s">
        <v>34</v>
      </c>
      <c r="D304" s="12" t="s">
        <v>16</v>
      </c>
      <c r="E304" s="13">
        <v>23</v>
      </c>
      <c r="F304" s="13">
        <v>23</v>
      </c>
      <c r="G304" s="13">
        <v>23</v>
      </c>
      <c r="H304" s="13">
        <v>23</v>
      </c>
    </row>
    <row r="305" spans="1:8" s="27" customFormat="1" hidden="1" outlineLevel="1" collapsed="1">
      <c r="A305" s="14" t="s">
        <v>229</v>
      </c>
      <c r="B305" s="15" t="s">
        <v>230</v>
      </c>
      <c r="C305" s="15"/>
      <c r="D305" s="15"/>
      <c r="E305" s="16">
        <f>E306+E329</f>
        <v>138703.6</v>
      </c>
      <c r="F305" s="16">
        <f>F306+F329</f>
        <v>138703.6</v>
      </c>
      <c r="G305" s="16">
        <f t="shared" ref="G305" si="211">G306+G329</f>
        <v>138703.6</v>
      </c>
      <c r="H305" s="16">
        <f t="shared" ref="H305" si="212">H306+H329</f>
        <v>138703.6</v>
      </c>
    </row>
    <row r="306" spans="1:8" s="27" customFormat="1" hidden="1" outlineLevel="2">
      <c r="A306" s="14" t="s">
        <v>231</v>
      </c>
      <c r="B306" s="15" t="s">
        <v>232</v>
      </c>
      <c r="C306" s="15"/>
      <c r="D306" s="15"/>
      <c r="E306" s="16">
        <f>E307</f>
        <v>119326.7</v>
      </c>
      <c r="F306" s="16">
        <f>F307</f>
        <v>119326.7</v>
      </c>
      <c r="G306" s="16">
        <f t="shared" ref="G306:H306" si="213">G307</f>
        <v>119326.7</v>
      </c>
      <c r="H306" s="16">
        <f t="shared" si="213"/>
        <v>119326.7</v>
      </c>
    </row>
    <row r="307" spans="1:8" ht="30" hidden="1" outlineLevel="3">
      <c r="A307" s="11" t="s">
        <v>390</v>
      </c>
      <c r="B307" s="12" t="s">
        <v>232</v>
      </c>
      <c r="C307" s="12" t="s">
        <v>233</v>
      </c>
      <c r="D307" s="12"/>
      <c r="E307" s="13">
        <f>E308+E314+E321+E324</f>
        <v>119326.7</v>
      </c>
      <c r="F307" s="13">
        <f>F308+F314+F321+F324</f>
        <v>119326.7</v>
      </c>
      <c r="G307" s="13">
        <f t="shared" ref="G307" si="214">G308+G314+G321+G324</f>
        <v>119326.7</v>
      </c>
      <c r="H307" s="13">
        <f t="shared" ref="H307" si="215">H308+H314+H321+H324</f>
        <v>119326.7</v>
      </c>
    </row>
    <row r="308" spans="1:8" ht="31.15" hidden="1" customHeight="1" outlineLevel="4">
      <c r="A308" s="11" t="s">
        <v>391</v>
      </c>
      <c r="B308" s="12" t="s">
        <v>232</v>
      </c>
      <c r="C308" s="12" t="s">
        <v>234</v>
      </c>
      <c r="D308" s="12"/>
      <c r="E308" s="13">
        <f>E309+E312</f>
        <v>78559.899999999994</v>
      </c>
      <c r="F308" s="13">
        <f>F309+F312</f>
        <v>78559.899999999994</v>
      </c>
      <c r="G308" s="13">
        <f t="shared" ref="G308" si="216">G309+G312</f>
        <v>78559.899999999994</v>
      </c>
      <c r="H308" s="13">
        <f t="shared" ref="H308" si="217">H309+H312</f>
        <v>78559.899999999994</v>
      </c>
    </row>
    <row r="309" spans="1:8" ht="45" hidden="1" outlineLevel="5">
      <c r="A309" s="11" t="s">
        <v>343</v>
      </c>
      <c r="B309" s="12" t="s">
        <v>232</v>
      </c>
      <c r="C309" s="12" t="s">
        <v>235</v>
      </c>
      <c r="D309" s="12"/>
      <c r="E309" s="13">
        <f>E310+E311</f>
        <v>1830</v>
      </c>
      <c r="F309" s="13">
        <f>F310+F311</f>
        <v>1830</v>
      </c>
      <c r="G309" s="13">
        <f t="shared" ref="G309" si="218">G310+G311</f>
        <v>1830</v>
      </c>
      <c r="H309" s="13">
        <f t="shared" ref="H309" si="219">H310+H311</f>
        <v>1830</v>
      </c>
    </row>
    <row r="310" spans="1:8" ht="45" hidden="1" outlineLevel="5">
      <c r="A310" s="11" t="s">
        <v>15</v>
      </c>
      <c r="B310" s="12" t="s">
        <v>232</v>
      </c>
      <c r="C310" s="12" t="s">
        <v>235</v>
      </c>
      <c r="D310" s="12" t="s">
        <v>16</v>
      </c>
      <c r="E310" s="13">
        <v>170</v>
      </c>
      <c r="F310" s="13">
        <v>170</v>
      </c>
      <c r="G310" s="13">
        <v>170</v>
      </c>
      <c r="H310" s="13">
        <v>170</v>
      </c>
    </row>
    <row r="311" spans="1:8" ht="45" hidden="1" outlineLevel="4">
      <c r="A311" s="11" t="s">
        <v>65</v>
      </c>
      <c r="B311" s="12" t="s">
        <v>232</v>
      </c>
      <c r="C311" s="12" t="s">
        <v>235</v>
      </c>
      <c r="D311" s="12" t="s">
        <v>66</v>
      </c>
      <c r="E311" s="13">
        <v>1660</v>
      </c>
      <c r="F311" s="13">
        <v>1660</v>
      </c>
      <c r="G311" s="13">
        <v>1660</v>
      </c>
      <c r="H311" s="13">
        <v>1660</v>
      </c>
    </row>
    <row r="312" spans="1:8" s="27" customFormat="1" ht="45" hidden="1" outlineLevel="5">
      <c r="A312" s="11" t="s">
        <v>344</v>
      </c>
      <c r="B312" s="12" t="s">
        <v>232</v>
      </c>
      <c r="C312" s="12" t="s">
        <v>236</v>
      </c>
      <c r="D312" s="12"/>
      <c r="E312" s="13">
        <f>E313</f>
        <v>76729.899999999994</v>
      </c>
      <c r="F312" s="13">
        <f>F313</f>
        <v>76729.899999999994</v>
      </c>
      <c r="G312" s="13">
        <f t="shared" ref="G312:H312" si="220">G313</f>
        <v>76729.899999999994</v>
      </c>
      <c r="H312" s="13">
        <f t="shared" si="220"/>
        <v>76729.899999999994</v>
      </c>
    </row>
    <row r="313" spans="1:8" ht="45" hidden="1" outlineLevel="5">
      <c r="A313" s="11" t="s">
        <v>65</v>
      </c>
      <c r="B313" s="12" t="s">
        <v>232</v>
      </c>
      <c r="C313" s="12" t="s">
        <v>236</v>
      </c>
      <c r="D313" s="12" t="s">
        <v>66</v>
      </c>
      <c r="E313" s="13">
        <v>76729.899999999994</v>
      </c>
      <c r="F313" s="13">
        <v>76729.899999999994</v>
      </c>
      <c r="G313" s="13">
        <v>76729.899999999994</v>
      </c>
      <c r="H313" s="13">
        <v>76729.899999999994</v>
      </c>
    </row>
    <row r="314" spans="1:8" ht="30" hidden="1" outlineLevel="2">
      <c r="A314" s="11" t="s">
        <v>345</v>
      </c>
      <c r="B314" s="12" t="s">
        <v>232</v>
      </c>
      <c r="C314" s="12" t="s">
        <v>237</v>
      </c>
      <c r="D314" s="12"/>
      <c r="E314" s="13">
        <f>E315+E317+E319</f>
        <v>31704.6</v>
      </c>
      <c r="F314" s="13">
        <f>F315+F317+F319</f>
        <v>31704.6</v>
      </c>
      <c r="G314" s="13">
        <f t="shared" ref="G314" si="221">G315+G317+G319</f>
        <v>31704.6</v>
      </c>
      <c r="H314" s="13">
        <f t="shared" ref="H314" si="222">H315+H317+H319</f>
        <v>31704.6</v>
      </c>
    </row>
    <row r="315" spans="1:8" s="27" customFormat="1" ht="30" hidden="1" outlineLevel="3">
      <c r="A315" s="11" t="s">
        <v>346</v>
      </c>
      <c r="B315" s="12" t="s">
        <v>232</v>
      </c>
      <c r="C315" s="12" t="s">
        <v>238</v>
      </c>
      <c r="D315" s="12"/>
      <c r="E315" s="13">
        <f>E316</f>
        <v>30974.6</v>
      </c>
      <c r="F315" s="13">
        <f>F316</f>
        <v>30974.6</v>
      </c>
      <c r="G315" s="13">
        <f t="shared" ref="G315:H315" si="223">G316</f>
        <v>31454.6</v>
      </c>
      <c r="H315" s="13">
        <f t="shared" si="223"/>
        <v>31454.6</v>
      </c>
    </row>
    <row r="316" spans="1:8" ht="45" hidden="1" outlineLevel="4">
      <c r="A316" s="11" t="s">
        <v>65</v>
      </c>
      <c r="B316" s="12" t="s">
        <v>232</v>
      </c>
      <c r="C316" s="12" t="s">
        <v>238</v>
      </c>
      <c r="D316" s="12" t="s">
        <v>66</v>
      </c>
      <c r="E316" s="13">
        <v>30974.6</v>
      </c>
      <c r="F316" s="13">
        <v>30974.6</v>
      </c>
      <c r="G316" s="13">
        <v>31454.6</v>
      </c>
      <c r="H316" s="13">
        <v>31454.6</v>
      </c>
    </row>
    <row r="317" spans="1:8" ht="18.600000000000001" hidden="1" customHeight="1" outlineLevel="2">
      <c r="A317" s="11" t="s">
        <v>347</v>
      </c>
      <c r="B317" s="12" t="s">
        <v>232</v>
      </c>
      <c r="C317" s="12" t="s">
        <v>239</v>
      </c>
      <c r="D317" s="12"/>
      <c r="E317" s="13">
        <f>E318</f>
        <v>50</v>
      </c>
      <c r="F317" s="13">
        <f>F318</f>
        <v>50</v>
      </c>
      <c r="G317" s="13">
        <f t="shared" ref="G317:H317" si="224">G318</f>
        <v>50</v>
      </c>
      <c r="H317" s="13">
        <f t="shared" si="224"/>
        <v>50</v>
      </c>
    </row>
    <row r="318" spans="1:8" ht="45" hidden="1" outlineLevel="4">
      <c r="A318" s="11" t="s">
        <v>65</v>
      </c>
      <c r="B318" s="12" t="s">
        <v>232</v>
      </c>
      <c r="C318" s="12" t="s">
        <v>239</v>
      </c>
      <c r="D318" s="12" t="s">
        <v>66</v>
      </c>
      <c r="E318" s="13">
        <v>50</v>
      </c>
      <c r="F318" s="13">
        <v>50</v>
      </c>
      <c r="G318" s="13">
        <v>50</v>
      </c>
      <c r="H318" s="13">
        <v>50</v>
      </c>
    </row>
    <row r="319" spans="1:8" ht="90" hidden="1" outlineLevel="5">
      <c r="A319" s="11" t="s">
        <v>348</v>
      </c>
      <c r="B319" s="12" t="s">
        <v>232</v>
      </c>
      <c r="C319" s="12" t="s">
        <v>240</v>
      </c>
      <c r="D319" s="12"/>
      <c r="E319" s="13">
        <f>E320</f>
        <v>680</v>
      </c>
      <c r="F319" s="13">
        <f>F320</f>
        <v>680</v>
      </c>
      <c r="G319" s="13">
        <f t="shared" ref="G319:H319" si="225">G320</f>
        <v>200</v>
      </c>
      <c r="H319" s="13">
        <f t="shared" si="225"/>
        <v>200</v>
      </c>
    </row>
    <row r="320" spans="1:8" s="27" customFormat="1" ht="45" hidden="1">
      <c r="A320" s="11" t="s">
        <v>65</v>
      </c>
      <c r="B320" s="12" t="s">
        <v>232</v>
      </c>
      <c r="C320" s="12" t="s">
        <v>240</v>
      </c>
      <c r="D320" s="12" t="s">
        <v>66</v>
      </c>
      <c r="E320" s="13">
        <v>680</v>
      </c>
      <c r="F320" s="13">
        <v>680</v>
      </c>
      <c r="G320" s="13">
        <v>200</v>
      </c>
      <c r="H320" s="13">
        <v>200</v>
      </c>
    </row>
    <row r="321" spans="1:8" s="27" customFormat="1" ht="30" hidden="1" outlineLevel="1">
      <c r="A321" s="11" t="s">
        <v>349</v>
      </c>
      <c r="B321" s="12" t="s">
        <v>232</v>
      </c>
      <c r="C321" s="12" t="s">
        <v>241</v>
      </c>
      <c r="D321" s="12"/>
      <c r="E321" s="13">
        <f>E322</f>
        <v>7977.9</v>
      </c>
      <c r="F321" s="13">
        <f>F322</f>
        <v>7977.9</v>
      </c>
      <c r="G321" s="13">
        <f t="shared" ref="G321:H322" si="226">G322</f>
        <v>7977.9</v>
      </c>
      <c r="H321" s="13">
        <f t="shared" si="226"/>
        <v>7977.9</v>
      </c>
    </row>
    <row r="322" spans="1:8" ht="30" hidden="1" outlineLevel="2">
      <c r="A322" s="11" t="s">
        <v>350</v>
      </c>
      <c r="B322" s="12" t="s">
        <v>232</v>
      </c>
      <c r="C322" s="12" t="s">
        <v>242</v>
      </c>
      <c r="D322" s="12"/>
      <c r="E322" s="13">
        <f>E323</f>
        <v>7977.9</v>
      </c>
      <c r="F322" s="13">
        <f>F323</f>
        <v>7977.9</v>
      </c>
      <c r="G322" s="13">
        <f t="shared" si="226"/>
        <v>7977.9</v>
      </c>
      <c r="H322" s="13">
        <f t="shared" si="226"/>
        <v>7977.9</v>
      </c>
    </row>
    <row r="323" spans="1:8" ht="45" hidden="1" outlineLevel="3">
      <c r="A323" s="11" t="s">
        <v>65</v>
      </c>
      <c r="B323" s="12" t="s">
        <v>232</v>
      </c>
      <c r="C323" s="12" t="s">
        <v>242</v>
      </c>
      <c r="D323" s="12" t="s">
        <v>66</v>
      </c>
      <c r="E323" s="13">
        <v>7977.9</v>
      </c>
      <c r="F323" s="13">
        <v>7977.9</v>
      </c>
      <c r="G323" s="13">
        <v>7977.9</v>
      </c>
      <c r="H323" s="13">
        <v>7977.9</v>
      </c>
    </row>
    <row r="324" spans="1:8" ht="45" hidden="1" outlineLevel="4">
      <c r="A324" s="11" t="s">
        <v>169</v>
      </c>
      <c r="B324" s="12" t="s">
        <v>232</v>
      </c>
      <c r="C324" s="12" t="s">
        <v>243</v>
      </c>
      <c r="D324" s="12"/>
      <c r="E324" s="13">
        <f>E325+E327</f>
        <v>1084.3</v>
      </c>
      <c r="F324" s="13">
        <f>F325+F327</f>
        <v>1084.3</v>
      </c>
      <c r="G324" s="13">
        <f t="shared" ref="G324" si="227">G325+G327</f>
        <v>1084.3</v>
      </c>
      <c r="H324" s="13">
        <f t="shared" ref="H324" si="228">H325+H327</f>
        <v>1084.3</v>
      </c>
    </row>
    <row r="325" spans="1:8" ht="30" hidden="1" outlineLevel="5">
      <c r="A325" s="11" t="s">
        <v>221</v>
      </c>
      <c r="B325" s="12" t="s">
        <v>232</v>
      </c>
      <c r="C325" s="12" t="s">
        <v>244</v>
      </c>
      <c r="D325" s="12"/>
      <c r="E325" s="13">
        <f>E326</f>
        <v>903.3</v>
      </c>
      <c r="F325" s="13">
        <f>F326</f>
        <v>903.3</v>
      </c>
      <c r="G325" s="13">
        <f t="shared" ref="G325:H325" si="229">G326</f>
        <v>903.3</v>
      </c>
      <c r="H325" s="13">
        <f t="shared" si="229"/>
        <v>903.3</v>
      </c>
    </row>
    <row r="326" spans="1:8" s="27" customFormat="1" ht="45" hidden="1" outlineLevel="1">
      <c r="A326" s="11" t="s">
        <v>65</v>
      </c>
      <c r="B326" s="12" t="s">
        <v>232</v>
      </c>
      <c r="C326" s="12" t="s">
        <v>244</v>
      </c>
      <c r="D326" s="12" t="s">
        <v>66</v>
      </c>
      <c r="E326" s="13">
        <v>903.3</v>
      </c>
      <c r="F326" s="13">
        <v>903.3</v>
      </c>
      <c r="G326" s="13">
        <v>903.3</v>
      </c>
      <c r="H326" s="13">
        <v>903.3</v>
      </c>
    </row>
    <row r="327" spans="1:8" s="27" customFormat="1" ht="30" hidden="1" outlineLevel="2">
      <c r="A327" s="11" t="s">
        <v>245</v>
      </c>
      <c r="B327" s="12" t="s">
        <v>232</v>
      </c>
      <c r="C327" s="12" t="s">
        <v>246</v>
      </c>
      <c r="D327" s="12"/>
      <c r="E327" s="13">
        <f>E328</f>
        <v>181</v>
      </c>
      <c r="F327" s="13">
        <f>F328</f>
        <v>181</v>
      </c>
      <c r="G327" s="13">
        <f t="shared" ref="G327:H327" si="230">G328</f>
        <v>181</v>
      </c>
      <c r="H327" s="13">
        <f t="shared" si="230"/>
        <v>181</v>
      </c>
    </row>
    <row r="328" spans="1:8" s="27" customFormat="1" ht="45" hidden="1" outlineLevel="3">
      <c r="A328" s="11" t="s">
        <v>65</v>
      </c>
      <c r="B328" s="12" t="s">
        <v>232</v>
      </c>
      <c r="C328" s="12" t="s">
        <v>246</v>
      </c>
      <c r="D328" s="12" t="s">
        <v>66</v>
      </c>
      <c r="E328" s="13">
        <v>181</v>
      </c>
      <c r="F328" s="13">
        <v>181</v>
      </c>
      <c r="G328" s="13">
        <v>181</v>
      </c>
      <c r="H328" s="13">
        <v>181</v>
      </c>
    </row>
    <row r="329" spans="1:8" s="27" customFormat="1" ht="28.5" hidden="1" outlineLevel="4">
      <c r="A329" s="14" t="s">
        <v>247</v>
      </c>
      <c r="B329" s="15" t="s">
        <v>248</v>
      </c>
      <c r="C329" s="15"/>
      <c r="D329" s="15"/>
      <c r="E329" s="16">
        <f>E330+E338+E344</f>
        <v>19376.900000000001</v>
      </c>
      <c r="F329" s="16">
        <f>F330+F338+F344</f>
        <v>19376.900000000001</v>
      </c>
      <c r="G329" s="16">
        <f t="shared" ref="G329" si="231">G330+G338+G344</f>
        <v>19376.900000000001</v>
      </c>
      <c r="H329" s="16">
        <f t="shared" ref="H329" si="232">H330+H338+H344</f>
        <v>19376.900000000001</v>
      </c>
    </row>
    <row r="330" spans="1:8" ht="30" hidden="1" outlineLevel="5">
      <c r="A330" s="11" t="s">
        <v>390</v>
      </c>
      <c r="B330" s="12" t="s">
        <v>248</v>
      </c>
      <c r="C330" s="12" t="s">
        <v>233</v>
      </c>
      <c r="D330" s="12"/>
      <c r="E330" s="13">
        <f>E331</f>
        <v>19306.900000000001</v>
      </c>
      <c r="F330" s="13">
        <f>F331</f>
        <v>19306.900000000001</v>
      </c>
      <c r="G330" s="13">
        <f t="shared" ref="G330:H330" si="233">G331</f>
        <v>19306.900000000001</v>
      </c>
      <c r="H330" s="13">
        <f t="shared" si="233"/>
        <v>19306.900000000001</v>
      </c>
    </row>
    <row r="331" spans="1:8" s="27" customFormat="1" ht="45" hidden="1" outlineLevel="1">
      <c r="A331" s="11" t="s">
        <v>169</v>
      </c>
      <c r="B331" s="12" t="s">
        <v>248</v>
      </c>
      <c r="C331" s="12" t="s">
        <v>243</v>
      </c>
      <c r="D331" s="12"/>
      <c r="E331" s="13">
        <f>E332+E335</f>
        <v>19306.900000000001</v>
      </c>
      <c r="F331" s="13">
        <f>F332+F335</f>
        <v>19306.900000000001</v>
      </c>
      <c r="G331" s="13">
        <f t="shared" ref="G331" si="234">G332+G335</f>
        <v>19306.900000000001</v>
      </c>
      <c r="H331" s="13">
        <f t="shared" ref="H331" si="235">H332+H335</f>
        <v>19306.900000000001</v>
      </c>
    </row>
    <row r="332" spans="1:8" ht="105" hidden="1" outlineLevel="2">
      <c r="A332" s="11" t="s">
        <v>396</v>
      </c>
      <c r="B332" s="12" t="s">
        <v>248</v>
      </c>
      <c r="C332" s="12" t="s">
        <v>249</v>
      </c>
      <c r="D332" s="12"/>
      <c r="E332" s="13">
        <f>E333+E334</f>
        <v>4210</v>
      </c>
      <c r="F332" s="13">
        <f>F333+F334</f>
        <v>4210</v>
      </c>
      <c r="G332" s="13">
        <f t="shared" ref="G332" si="236">G333+G334</f>
        <v>4210</v>
      </c>
      <c r="H332" s="13">
        <f t="shared" ref="H332" si="237">H333+H334</f>
        <v>4210</v>
      </c>
    </row>
    <row r="333" spans="1:8" ht="105" hidden="1" outlineLevel="3">
      <c r="A333" s="11" t="s">
        <v>7</v>
      </c>
      <c r="B333" s="12" t="s">
        <v>248</v>
      </c>
      <c r="C333" s="12" t="s">
        <v>249</v>
      </c>
      <c r="D333" s="12" t="s">
        <v>8</v>
      </c>
      <c r="E333" s="13">
        <v>4137.5</v>
      </c>
      <c r="F333" s="13">
        <v>4137.5</v>
      </c>
      <c r="G333" s="13">
        <v>4137.5</v>
      </c>
      <c r="H333" s="13">
        <v>4137.5</v>
      </c>
    </row>
    <row r="334" spans="1:8" ht="45" hidden="1" outlineLevel="4">
      <c r="A334" s="11" t="s">
        <v>15</v>
      </c>
      <c r="B334" s="12" t="s">
        <v>248</v>
      </c>
      <c r="C334" s="12" t="s">
        <v>249</v>
      </c>
      <c r="D334" s="12" t="s">
        <v>16</v>
      </c>
      <c r="E334" s="13">
        <v>72.5</v>
      </c>
      <c r="F334" s="13">
        <v>72.5</v>
      </c>
      <c r="G334" s="13">
        <v>72.5</v>
      </c>
      <c r="H334" s="13">
        <v>72.5</v>
      </c>
    </row>
    <row r="335" spans="1:8" ht="105" hidden="1" outlineLevel="5">
      <c r="A335" s="11" t="s">
        <v>351</v>
      </c>
      <c r="B335" s="12" t="s">
        <v>248</v>
      </c>
      <c r="C335" s="12" t="s">
        <v>250</v>
      </c>
      <c r="D335" s="12"/>
      <c r="E335" s="13">
        <f>E336+E337</f>
        <v>15096.9</v>
      </c>
      <c r="F335" s="13">
        <f>F336+F337</f>
        <v>15096.9</v>
      </c>
      <c r="G335" s="13">
        <f t="shared" ref="G335" si="238">G336+G337</f>
        <v>15096.9</v>
      </c>
      <c r="H335" s="13">
        <f t="shared" ref="H335" si="239">H336+H337</f>
        <v>15096.9</v>
      </c>
    </row>
    <row r="336" spans="1:8" s="27" customFormat="1" ht="105" hidden="1" outlineLevel="2">
      <c r="A336" s="11" t="s">
        <v>7</v>
      </c>
      <c r="B336" s="12" t="s">
        <v>248</v>
      </c>
      <c r="C336" s="12" t="s">
        <v>250</v>
      </c>
      <c r="D336" s="12" t="s">
        <v>8</v>
      </c>
      <c r="E336" s="13">
        <v>14697.4</v>
      </c>
      <c r="F336" s="13">
        <v>14697.4</v>
      </c>
      <c r="G336" s="13">
        <v>14697.4</v>
      </c>
      <c r="H336" s="13">
        <v>14697.4</v>
      </c>
    </row>
    <row r="337" spans="1:8" ht="45" hidden="1" outlineLevel="3">
      <c r="A337" s="11" t="s">
        <v>15</v>
      </c>
      <c r="B337" s="12" t="s">
        <v>248</v>
      </c>
      <c r="C337" s="12" t="s">
        <v>250</v>
      </c>
      <c r="D337" s="12" t="s">
        <v>16</v>
      </c>
      <c r="E337" s="13">
        <v>399.5</v>
      </c>
      <c r="F337" s="13">
        <v>399.5</v>
      </c>
      <c r="G337" s="13">
        <v>399.5</v>
      </c>
      <c r="H337" s="13">
        <v>399.5</v>
      </c>
    </row>
    <row r="338" spans="1:8" s="27" customFormat="1" ht="45" hidden="1" outlineLevel="4">
      <c r="A338" s="11" t="s">
        <v>363</v>
      </c>
      <c r="B338" s="12" t="s">
        <v>248</v>
      </c>
      <c r="C338" s="12" t="s">
        <v>11</v>
      </c>
      <c r="D338" s="12"/>
      <c r="E338" s="13">
        <f>E339</f>
        <v>20</v>
      </c>
      <c r="F338" s="13">
        <f>F339</f>
        <v>20</v>
      </c>
      <c r="G338" s="13">
        <f t="shared" ref="G338:H338" si="240">G339</f>
        <v>20</v>
      </c>
      <c r="H338" s="13">
        <f t="shared" si="240"/>
        <v>20</v>
      </c>
    </row>
    <row r="339" spans="1:8" ht="30" hidden="1" outlineLevel="5">
      <c r="A339" s="11" t="s">
        <v>364</v>
      </c>
      <c r="B339" s="12" t="s">
        <v>248</v>
      </c>
      <c r="C339" s="12" t="s">
        <v>12</v>
      </c>
      <c r="D339" s="12"/>
      <c r="E339" s="13">
        <f>E340+E342</f>
        <v>20</v>
      </c>
      <c r="F339" s="13">
        <f>F340+F342</f>
        <v>20</v>
      </c>
      <c r="G339" s="13">
        <f t="shared" ref="G339" si="241">G340+G342</f>
        <v>20</v>
      </c>
      <c r="H339" s="13">
        <f t="shared" ref="H339" si="242">H340+H342</f>
        <v>20</v>
      </c>
    </row>
    <row r="340" spans="1:8" ht="60" hidden="1" outlineLevel="4">
      <c r="A340" s="11" t="s">
        <v>33</v>
      </c>
      <c r="B340" s="12" t="s">
        <v>248</v>
      </c>
      <c r="C340" s="12" t="s">
        <v>34</v>
      </c>
      <c r="D340" s="12"/>
      <c r="E340" s="13">
        <f>E341</f>
        <v>17</v>
      </c>
      <c r="F340" s="13">
        <f>F341</f>
        <v>17</v>
      </c>
      <c r="G340" s="13">
        <f t="shared" ref="G340:H340" si="243">G341</f>
        <v>17</v>
      </c>
      <c r="H340" s="13">
        <f t="shared" si="243"/>
        <v>17</v>
      </c>
    </row>
    <row r="341" spans="1:8" ht="45" hidden="1" outlineLevel="5">
      <c r="A341" s="11" t="s">
        <v>15</v>
      </c>
      <c r="B341" s="12" t="s">
        <v>248</v>
      </c>
      <c r="C341" s="12" t="s">
        <v>34</v>
      </c>
      <c r="D341" s="12" t="s">
        <v>16</v>
      </c>
      <c r="E341" s="13">
        <v>17</v>
      </c>
      <c r="F341" s="13">
        <v>17</v>
      </c>
      <c r="G341" s="13">
        <v>17</v>
      </c>
      <c r="H341" s="13">
        <v>17</v>
      </c>
    </row>
    <row r="342" spans="1:8" ht="120" hidden="1" outlineLevel="4">
      <c r="A342" s="11" t="s">
        <v>13</v>
      </c>
      <c r="B342" s="12" t="s">
        <v>248</v>
      </c>
      <c r="C342" s="12" t="s">
        <v>14</v>
      </c>
      <c r="D342" s="12"/>
      <c r="E342" s="13">
        <f>E343</f>
        <v>3</v>
      </c>
      <c r="F342" s="13">
        <f>F343</f>
        <v>3</v>
      </c>
      <c r="G342" s="13">
        <f t="shared" ref="G342:H342" si="244">G343</f>
        <v>3</v>
      </c>
      <c r="H342" s="13">
        <f t="shared" si="244"/>
        <v>3</v>
      </c>
    </row>
    <row r="343" spans="1:8" ht="45" hidden="1" outlineLevel="5">
      <c r="A343" s="11" t="s">
        <v>15</v>
      </c>
      <c r="B343" s="12" t="s">
        <v>248</v>
      </c>
      <c r="C343" s="12" t="s">
        <v>14</v>
      </c>
      <c r="D343" s="12" t="s">
        <v>16</v>
      </c>
      <c r="E343" s="13">
        <v>3</v>
      </c>
      <c r="F343" s="13">
        <v>3</v>
      </c>
      <c r="G343" s="13">
        <v>3</v>
      </c>
      <c r="H343" s="13">
        <v>3</v>
      </c>
    </row>
    <row r="344" spans="1:8" s="27" customFormat="1" ht="43.15" hidden="1" customHeight="1" outlineLevel="4">
      <c r="A344" s="11" t="s">
        <v>397</v>
      </c>
      <c r="B344" s="12" t="s">
        <v>248</v>
      </c>
      <c r="C344" s="12" t="s">
        <v>251</v>
      </c>
      <c r="D344" s="12"/>
      <c r="E344" s="13">
        <f>E345</f>
        <v>50</v>
      </c>
      <c r="F344" s="13">
        <f>F345</f>
        <v>50</v>
      </c>
      <c r="G344" s="13">
        <f t="shared" ref="G344:H345" si="245">G345</f>
        <v>50</v>
      </c>
      <c r="H344" s="13">
        <f t="shared" si="245"/>
        <v>50</v>
      </c>
    </row>
    <row r="345" spans="1:8" ht="60" hidden="1" outlineLevel="5">
      <c r="A345" s="11" t="s">
        <v>252</v>
      </c>
      <c r="B345" s="12" t="s">
        <v>248</v>
      </c>
      <c r="C345" s="12" t="s">
        <v>253</v>
      </c>
      <c r="D345" s="12"/>
      <c r="E345" s="13">
        <f>E346</f>
        <v>50</v>
      </c>
      <c r="F345" s="13">
        <f>F346</f>
        <v>50</v>
      </c>
      <c r="G345" s="13">
        <f t="shared" si="245"/>
        <v>50</v>
      </c>
      <c r="H345" s="13">
        <f t="shared" si="245"/>
        <v>50</v>
      </c>
    </row>
    <row r="346" spans="1:8" ht="45" hidden="1" outlineLevel="5">
      <c r="A346" s="11" t="s">
        <v>15</v>
      </c>
      <c r="B346" s="12" t="s">
        <v>248</v>
      </c>
      <c r="C346" s="12" t="s">
        <v>253</v>
      </c>
      <c r="D346" s="12" t="s">
        <v>16</v>
      </c>
      <c r="E346" s="13">
        <v>50</v>
      </c>
      <c r="F346" s="13">
        <v>50</v>
      </c>
      <c r="G346" s="13">
        <v>50</v>
      </c>
      <c r="H346" s="13">
        <v>50</v>
      </c>
    </row>
    <row r="347" spans="1:8" s="27" customFormat="1" hidden="1" outlineLevel="3" collapsed="1">
      <c r="A347" s="14" t="s">
        <v>254</v>
      </c>
      <c r="B347" s="15" t="s">
        <v>255</v>
      </c>
      <c r="C347" s="15"/>
      <c r="D347" s="15"/>
      <c r="E347" s="16">
        <f>E348+E353+E361+E380</f>
        <v>40029.299999999996</v>
      </c>
      <c r="F347" s="16">
        <f>F348+F353+F361+F380</f>
        <v>40029.299999999996</v>
      </c>
      <c r="G347" s="16">
        <f t="shared" ref="G347" si="246">G348+G353+G361+G380</f>
        <v>40049.4</v>
      </c>
      <c r="H347" s="16">
        <f t="shared" ref="H347" si="247">H348+H353+H361+H380</f>
        <v>40049.4</v>
      </c>
    </row>
    <row r="348" spans="1:8" s="27" customFormat="1" hidden="1" outlineLevel="4">
      <c r="A348" s="14" t="s">
        <v>256</v>
      </c>
      <c r="B348" s="15" t="s">
        <v>257</v>
      </c>
      <c r="C348" s="15"/>
      <c r="D348" s="15"/>
      <c r="E348" s="16">
        <f t="shared" ref="E348:F351" si="248">E349</f>
        <v>2067</v>
      </c>
      <c r="F348" s="16">
        <f t="shared" si="248"/>
        <v>2067</v>
      </c>
      <c r="G348" s="16">
        <f t="shared" ref="G348:H351" si="249">G349</f>
        <v>2067</v>
      </c>
      <c r="H348" s="16">
        <f t="shared" si="249"/>
        <v>2067</v>
      </c>
    </row>
    <row r="349" spans="1:8" ht="30" hidden="1" outlineLevel="5">
      <c r="A349" s="11" t="s">
        <v>377</v>
      </c>
      <c r="B349" s="12" t="s">
        <v>257</v>
      </c>
      <c r="C349" s="12" t="s">
        <v>91</v>
      </c>
      <c r="D349" s="12"/>
      <c r="E349" s="13">
        <f t="shared" si="248"/>
        <v>2067</v>
      </c>
      <c r="F349" s="13">
        <f t="shared" si="248"/>
        <v>2067</v>
      </c>
      <c r="G349" s="13">
        <f t="shared" si="249"/>
        <v>2067</v>
      </c>
      <c r="H349" s="13">
        <f t="shared" si="249"/>
        <v>2067</v>
      </c>
    </row>
    <row r="350" spans="1:8" s="27" customFormat="1" ht="60" hidden="1" outlineLevel="1">
      <c r="A350" s="11" t="s">
        <v>92</v>
      </c>
      <c r="B350" s="12" t="s">
        <v>257</v>
      </c>
      <c r="C350" s="12" t="s">
        <v>93</v>
      </c>
      <c r="D350" s="12"/>
      <c r="E350" s="13">
        <f t="shared" si="248"/>
        <v>2067</v>
      </c>
      <c r="F350" s="13">
        <f t="shared" si="248"/>
        <v>2067</v>
      </c>
      <c r="G350" s="13">
        <f t="shared" si="249"/>
        <v>2067</v>
      </c>
      <c r="H350" s="13">
        <f t="shared" si="249"/>
        <v>2067</v>
      </c>
    </row>
    <row r="351" spans="1:8" hidden="1" outlineLevel="2">
      <c r="A351" s="11" t="s">
        <v>352</v>
      </c>
      <c r="B351" s="12" t="s">
        <v>257</v>
      </c>
      <c r="C351" s="12" t="s">
        <v>258</v>
      </c>
      <c r="D351" s="12"/>
      <c r="E351" s="13">
        <f t="shared" si="248"/>
        <v>2067</v>
      </c>
      <c r="F351" s="13">
        <f t="shared" si="248"/>
        <v>2067</v>
      </c>
      <c r="G351" s="13">
        <f t="shared" si="249"/>
        <v>2067</v>
      </c>
      <c r="H351" s="13">
        <f t="shared" si="249"/>
        <v>2067</v>
      </c>
    </row>
    <row r="352" spans="1:8" ht="30" hidden="1" outlineLevel="4">
      <c r="A352" s="11" t="s">
        <v>206</v>
      </c>
      <c r="B352" s="12" t="s">
        <v>257</v>
      </c>
      <c r="C352" s="12" t="s">
        <v>258</v>
      </c>
      <c r="D352" s="12" t="s">
        <v>207</v>
      </c>
      <c r="E352" s="13">
        <v>2067</v>
      </c>
      <c r="F352" s="13">
        <v>2067</v>
      </c>
      <c r="G352" s="13">
        <v>2067</v>
      </c>
      <c r="H352" s="13">
        <v>2067</v>
      </c>
    </row>
    <row r="353" spans="1:8" s="27" customFormat="1" ht="28.5" hidden="1" outlineLevel="5">
      <c r="A353" s="14" t="s">
        <v>259</v>
      </c>
      <c r="B353" s="15" t="s">
        <v>260</v>
      </c>
      <c r="C353" s="15"/>
      <c r="D353" s="15"/>
      <c r="E353" s="16">
        <f>E354</f>
        <v>934</v>
      </c>
      <c r="F353" s="16">
        <f>F354</f>
        <v>934</v>
      </c>
      <c r="G353" s="16">
        <f t="shared" ref="G353:H353" si="250">G354</f>
        <v>934</v>
      </c>
      <c r="H353" s="16">
        <f t="shared" si="250"/>
        <v>934</v>
      </c>
    </row>
    <row r="354" spans="1:8" s="27" customFormat="1" ht="30" hidden="1">
      <c r="A354" s="11" t="s">
        <v>377</v>
      </c>
      <c r="B354" s="12" t="s">
        <v>260</v>
      </c>
      <c r="C354" s="12" t="s">
        <v>91</v>
      </c>
      <c r="D354" s="12"/>
      <c r="E354" s="13">
        <f>E355+E358</f>
        <v>934</v>
      </c>
      <c r="F354" s="13">
        <f>F355+F358</f>
        <v>934</v>
      </c>
      <c r="G354" s="13">
        <f t="shared" ref="G354" si="251">G355+G358</f>
        <v>934</v>
      </c>
      <c r="H354" s="13">
        <f t="shared" ref="H354" si="252">H355+H358</f>
        <v>934</v>
      </c>
    </row>
    <row r="355" spans="1:8" s="27" customFormat="1" ht="30" hidden="1" outlineLevel="1">
      <c r="A355" s="11" t="s">
        <v>261</v>
      </c>
      <c r="B355" s="12" t="s">
        <v>260</v>
      </c>
      <c r="C355" s="12" t="s">
        <v>262</v>
      </c>
      <c r="D355" s="12"/>
      <c r="E355" s="13">
        <f>E356</f>
        <v>20</v>
      </c>
      <c r="F355" s="13">
        <f>F356</f>
        <v>20</v>
      </c>
      <c r="G355" s="13">
        <f t="shared" ref="G355:H356" si="253">G356</f>
        <v>20</v>
      </c>
      <c r="H355" s="13">
        <f t="shared" si="253"/>
        <v>20</v>
      </c>
    </row>
    <row r="356" spans="1:8" ht="60" hidden="1" outlineLevel="2">
      <c r="A356" s="11" t="s">
        <v>263</v>
      </c>
      <c r="B356" s="12" t="s">
        <v>260</v>
      </c>
      <c r="C356" s="12" t="s">
        <v>264</v>
      </c>
      <c r="D356" s="12"/>
      <c r="E356" s="13">
        <f>E357</f>
        <v>20</v>
      </c>
      <c r="F356" s="13">
        <f>F357</f>
        <v>20</v>
      </c>
      <c r="G356" s="13">
        <f t="shared" si="253"/>
        <v>20</v>
      </c>
      <c r="H356" s="13">
        <f t="shared" si="253"/>
        <v>20</v>
      </c>
    </row>
    <row r="357" spans="1:8" s="27" customFormat="1" ht="45" hidden="1" outlineLevel="4">
      <c r="A357" s="11" t="s">
        <v>15</v>
      </c>
      <c r="B357" s="12" t="s">
        <v>260</v>
      </c>
      <c r="C357" s="12" t="s">
        <v>264</v>
      </c>
      <c r="D357" s="12" t="s">
        <v>16</v>
      </c>
      <c r="E357" s="13">
        <v>20</v>
      </c>
      <c r="F357" s="13">
        <v>20</v>
      </c>
      <c r="G357" s="13">
        <v>20</v>
      </c>
      <c r="H357" s="13">
        <v>20</v>
      </c>
    </row>
    <row r="358" spans="1:8" ht="60" hidden="1" outlineLevel="5">
      <c r="A358" s="11" t="s">
        <v>92</v>
      </c>
      <c r="B358" s="12" t="s">
        <v>260</v>
      </c>
      <c r="C358" s="12" t="s">
        <v>93</v>
      </c>
      <c r="D358" s="12"/>
      <c r="E358" s="13">
        <f>E359</f>
        <v>914</v>
      </c>
      <c r="F358" s="13">
        <f>F359</f>
        <v>914</v>
      </c>
      <c r="G358" s="13">
        <f t="shared" ref="G358:H359" si="254">G359</f>
        <v>914</v>
      </c>
      <c r="H358" s="13">
        <f t="shared" si="254"/>
        <v>914</v>
      </c>
    </row>
    <row r="359" spans="1:8" ht="30" hidden="1" outlineLevel="5">
      <c r="A359" s="11" t="s">
        <v>265</v>
      </c>
      <c r="B359" s="12" t="s">
        <v>260</v>
      </c>
      <c r="C359" s="12" t="s">
        <v>266</v>
      </c>
      <c r="D359" s="12"/>
      <c r="E359" s="13">
        <f>E360</f>
        <v>914</v>
      </c>
      <c r="F359" s="13">
        <f>F360</f>
        <v>914</v>
      </c>
      <c r="G359" s="13">
        <f t="shared" si="254"/>
        <v>914</v>
      </c>
      <c r="H359" s="13">
        <f t="shared" si="254"/>
        <v>914</v>
      </c>
    </row>
    <row r="360" spans="1:8" ht="30" hidden="1" outlineLevel="4">
      <c r="A360" s="11" t="s">
        <v>206</v>
      </c>
      <c r="B360" s="12" t="s">
        <v>260</v>
      </c>
      <c r="C360" s="12" t="s">
        <v>266</v>
      </c>
      <c r="D360" s="12" t="s">
        <v>207</v>
      </c>
      <c r="E360" s="13">
        <v>914</v>
      </c>
      <c r="F360" s="13">
        <v>914</v>
      </c>
      <c r="G360" s="13">
        <v>914</v>
      </c>
      <c r="H360" s="13">
        <v>914</v>
      </c>
    </row>
    <row r="361" spans="1:8" s="27" customFormat="1" hidden="1" outlineLevel="5">
      <c r="A361" s="14" t="s">
        <v>267</v>
      </c>
      <c r="B361" s="15" t="s">
        <v>268</v>
      </c>
      <c r="C361" s="15"/>
      <c r="D361" s="15"/>
      <c r="E361" s="16">
        <f>E362+E366</f>
        <v>36464.299999999996</v>
      </c>
      <c r="F361" s="16">
        <f>F362+F366</f>
        <v>36464.299999999996</v>
      </c>
      <c r="G361" s="16">
        <f t="shared" ref="G361" si="255">G362+G366</f>
        <v>36484.400000000001</v>
      </c>
      <c r="H361" s="16">
        <f t="shared" ref="H361" si="256">H362+H366</f>
        <v>36484.400000000001</v>
      </c>
    </row>
    <row r="362" spans="1:8" s="27" customFormat="1" ht="30" hidden="1">
      <c r="A362" s="11" t="s">
        <v>385</v>
      </c>
      <c r="B362" s="12" t="s">
        <v>268</v>
      </c>
      <c r="C362" s="12" t="s">
        <v>177</v>
      </c>
      <c r="D362" s="12"/>
      <c r="E362" s="13">
        <f t="shared" ref="E362:F364" si="257">E363</f>
        <v>4813.6000000000004</v>
      </c>
      <c r="F362" s="13">
        <f t="shared" si="257"/>
        <v>4813.6000000000004</v>
      </c>
      <c r="G362" s="13">
        <f t="shared" ref="G362:H364" si="258">G363</f>
        <v>4813.6000000000004</v>
      </c>
      <c r="H362" s="13">
        <f t="shared" si="258"/>
        <v>4813.6000000000004</v>
      </c>
    </row>
    <row r="363" spans="1:8" s="27" customFormat="1" ht="30" hidden="1" outlineLevel="1">
      <c r="A363" s="11" t="s">
        <v>178</v>
      </c>
      <c r="B363" s="12" t="s">
        <v>268</v>
      </c>
      <c r="C363" s="12" t="s">
        <v>179</v>
      </c>
      <c r="D363" s="12"/>
      <c r="E363" s="13">
        <f t="shared" si="257"/>
        <v>4813.6000000000004</v>
      </c>
      <c r="F363" s="13">
        <f t="shared" si="257"/>
        <v>4813.6000000000004</v>
      </c>
      <c r="G363" s="13">
        <f t="shared" si="258"/>
        <v>4813.6000000000004</v>
      </c>
      <c r="H363" s="13">
        <f t="shared" si="258"/>
        <v>4813.6000000000004</v>
      </c>
    </row>
    <row r="364" spans="1:8" ht="30" hidden="1" outlineLevel="2">
      <c r="A364" s="11" t="s">
        <v>353</v>
      </c>
      <c r="B364" s="12" t="s">
        <v>268</v>
      </c>
      <c r="C364" s="12" t="s">
        <v>269</v>
      </c>
      <c r="D364" s="12"/>
      <c r="E364" s="13">
        <f t="shared" si="257"/>
        <v>4813.6000000000004</v>
      </c>
      <c r="F364" s="13">
        <f t="shared" si="257"/>
        <v>4813.6000000000004</v>
      </c>
      <c r="G364" s="13">
        <f t="shared" si="258"/>
        <v>4813.6000000000004</v>
      </c>
      <c r="H364" s="13">
        <f t="shared" si="258"/>
        <v>4813.6000000000004</v>
      </c>
    </row>
    <row r="365" spans="1:8" ht="45" hidden="1" outlineLevel="3">
      <c r="A365" s="11" t="s">
        <v>65</v>
      </c>
      <c r="B365" s="12" t="s">
        <v>268</v>
      </c>
      <c r="C365" s="12" t="s">
        <v>269</v>
      </c>
      <c r="D365" s="12" t="s">
        <v>66</v>
      </c>
      <c r="E365" s="13">
        <v>4813.6000000000004</v>
      </c>
      <c r="F365" s="13">
        <v>4813.6000000000004</v>
      </c>
      <c r="G365" s="13">
        <v>4813.6000000000004</v>
      </c>
      <c r="H365" s="13">
        <v>4813.6000000000004</v>
      </c>
    </row>
    <row r="366" spans="1:8" ht="30" hidden="1" outlineLevel="4">
      <c r="A366" s="11" t="s">
        <v>377</v>
      </c>
      <c r="B366" s="12" t="s">
        <v>268</v>
      </c>
      <c r="C366" s="12" t="s">
        <v>91</v>
      </c>
      <c r="D366" s="12"/>
      <c r="E366" s="13">
        <f>E367+E377</f>
        <v>31650.699999999997</v>
      </c>
      <c r="F366" s="13">
        <f>F367+F377</f>
        <v>31650.699999999997</v>
      </c>
      <c r="G366" s="13">
        <f t="shared" ref="G366" si="259">G367+G377</f>
        <v>31670.800000000003</v>
      </c>
      <c r="H366" s="13">
        <f t="shared" ref="H366" si="260">H367+H377</f>
        <v>31670.800000000003</v>
      </c>
    </row>
    <row r="367" spans="1:8" s="27" customFormat="1" ht="30" hidden="1" outlineLevel="5">
      <c r="A367" s="11" t="s">
        <v>261</v>
      </c>
      <c r="B367" s="12" t="s">
        <v>268</v>
      </c>
      <c r="C367" s="12" t="s">
        <v>262</v>
      </c>
      <c r="D367" s="12"/>
      <c r="E367" s="13">
        <f>E368+E370+E372+E374</f>
        <v>31138.799999999996</v>
      </c>
      <c r="F367" s="13">
        <f>F368+F370+F372+F374</f>
        <v>31138.799999999996</v>
      </c>
      <c r="G367" s="13">
        <f t="shared" ref="G367" si="261">G368+G370+G372+G374</f>
        <v>31158.9</v>
      </c>
      <c r="H367" s="13">
        <f t="shared" ref="H367" si="262">H368+H370+H372+H374</f>
        <v>31158.9</v>
      </c>
    </row>
    <row r="368" spans="1:8" s="27" customFormat="1" ht="45" hidden="1">
      <c r="A368" s="11" t="s">
        <v>270</v>
      </c>
      <c r="B368" s="12" t="s">
        <v>268</v>
      </c>
      <c r="C368" s="12" t="s">
        <v>271</v>
      </c>
      <c r="D368" s="12"/>
      <c r="E368" s="13">
        <f>E369</f>
        <v>2806.1</v>
      </c>
      <c r="F368" s="13">
        <f>F369</f>
        <v>2806.1</v>
      </c>
      <c r="G368" s="13">
        <f t="shared" ref="G368:H368" si="263">G369</f>
        <v>2826.2</v>
      </c>
      <c r="H368" s="13">
        <f t="shared" si="263"/>
        <v>2826.2</v>
      </c>
    </row>
    <row r="369" spans="1:8" s="27" customFormat="1" ht="30" hidden="1">
      <c r="A369" s="11" t="s">
        <v>206</v>
      </c>
      <c r="B369" s="12" t="s">
        <v>268</v>
      </c>
      <c r="C369" s="12" t="s">
        <v>271</v>
      </c>
      <c r="D369" s="12" t="s">
        <v>207</v>
      </c>
      <c r="E369" s="13">
        <v>2806.1</v>
      </c>
      <c r="F369" s="13">
        <v>2806.1</v>
      </c>
      <c r="G369" s="13">
        <v>2826.2</v>
      </c>
      <c r="H369" s="13">
        <v>2826.2</v>
      </c>
    </row>
    <row r="370" spans="1:8" s="27" customFormat="1" ht="45" hidden="1">
      <c r="A370" s="11" t="s">
        <v>272</v>
      </c>
      <c r="B370" s="12" t="s">
        <v>268</v>
      </c>
      <c r="C370" s="12" t="s">
        <v>273</v>
      </c>
      <c r="D370" s="12"/>
      <c r="E370" s="13">
        <f>E371</f>
        <v>15267.5</v>
      </c>
      <c r="F370" s="13">
        <f>F371</f>
        <v>15267.5</v>
      </c>
      <c r="G370" s="13">
        <f t="shared" ref="G370:H370" si="264">G371</f>
        <v>15267.5</v>
      </c>
      <c r="H370" s="13">
        <f t="shared" si="264"/>
        <v>15267.5</v>
      </c>
    </row>
    <row r="371" spans="1:8" ht="30" hidden="1">
      <c r="A371" s="11" t="s">
        <v>206</v>
      </c>
      <c r="B371" s="12" t="s">
        <v>268</v>
      </c>
      <c r="C371" s="12" t="s">
        <v>273</v>
      </c>
      <c r="D371" s="12" t="s">
        <v>207</v>
      </c>
      <c r="E371" s="13">
        <v>15267.5</v>
      </c>
      <c r="F371" s="13">
        <v>15267.5</v>
      </c>
      <c r="G371" s="13">
        <v>15267.5</v>
      </c>
      <c r="H371" s="13">
        <v>15267.5</v>
      </c>
    </row>
    <row r="372" spans="1:8" ht="135" hidden="1">
      <c r="A372" s="11" t="s">
        <v>354</v>
      </c>
      <c r="B372" s="12" t="s">
        <v>268</v>
      </c>
      <c r="C372" s="12" t="s">
        <v>274</v>
      </c>
      <c r="D372" s="12"/>
      <c r="E372" s="13">
        <f>E373</f>
        <v>297.3</v>
      </c>
      <c r="F372" s="13">
        <f>F373</f>
        <v>297.3</v>
      </c>
      <c r="G372" s="13">
        <f t="shared" ref="G372:H372" si="265">G373</f>
        <v>297.3</v>
      </c>
      <c r="H372" s="13">
        <f t="shared" si="265"/>
        <v>297.3</v>
      </c>
    </row>
    <row r="373" spans="1:8" ht="30" hidden="1">
      <c r="A373" s="11" t="s">
        <v>206</v>
      </c>
      <c r="B373" s="12" t="s">
        <v>268</v>
      </c>
      <c r="C373" s="12" t="s">
        <v>274</v>
      </c>
      <c r="D373" s="12" t="s">
        <v>207</v>
      </c>
      <c r="E373" s="13">
        <v>297.3</v>
      </c>
      <c r="F373" s="13">
        <v>297.3</v>
      </c>
      <c r="G373" s="13">
        <v>297.3</v>
      </c>
      <c r="H373" s="13">
        <v>297.3</v>
      </c>
    </row>
    <row r="374" spans="1:8" ht="30" hidden="1">
      <c r="A374" s="11" t="s">
        <v>275</v>
      </c>
      <c r="B374" s="12" t="s">
        <v>268</v>
      </c>
      <c r="C374" s="12" t="s">
        <v>276</v>
      </c>
      <c r="D374" s="12"/>
      <c r="E374" s="13">
        <f>E375+E376</f>
        <v>12767.9</v>
      </c>
      <c r="F374" s="13">
        <f>F375+F376</f>
        <v>12767.9</v>
      </c>
      <c r="G374" s="13">
        <f t="shared" ref="G374" si="266">G375+G376</f>
        <v>12767.9</v>
      </c>
      <c r="H374" s="13">
        <f t="shared" ref="H374" si="267">H375+H376</f>
        <v>12767.9</v>
      </c>
    </row>
    <row r="375" spans="1:8" s="27" customFormat="1" ht="30" hidden="1">
      <c r="A375" s="11" t="s">
        <v>206</v>
      </c>
      <c r="B375" s="12" t="s">
        <v>268</v>
      </c>
      <c r="C375" s="12" t="s">
        <v>276</v>
      </c>
      <c r="D375" s="12" t="s">
        <v>207</v>
      </c>
      <c r="E375" s="13">
        <v>3333.9</v>
      </c>
      <c r="F375" s="13">
        <v>3333.9</v>
      </c>
      <c r="G375" s="13">
        <v>3333.9</v>
      </c>
      <c r="H375" s="13">
        <v>3333.9</v>
      </c>
    </row>
    <row r="376" spans="1:8" s="27" customFormat="1" ht="45" hidden="1">
      <c r="A376" s="11" t="s">
        <v>65</v>
      </c>
      <c r="B376" s="12" t="s">
        <v>268</v>
      </c>
      <c r="C376" s="12" t="s">
        <v>276</v>
      </c>
      <c r="D376" s="12" t="s">
        <v>66</v>
      </c>
      <c r="E376" s="13">
        <v>9434</v>
      </c>
      <c r="F376" s="13">
        <v>9434</v>
      </c>
      <c r="G376" s="13">
        <v>9434</v>
      </c>
      <c r="H376" s="13">
        <v>9434</v>
      </c>
    </row>
    <row r="377" spans="1:8" ht="60" hidden="1">
      <c r="A377" s="11" t="s">
        <v>277</v>
      </c>
      <c r="B377" s="12" t="s">
        <v>268</v>
      </c>
      <c r="C377" s="12" t="s">
        <v>278</v>
      </c>
      <c r="D377" s="12"/>
      <c r="E377" s="13">
        <f>E378</f>
        <v>511.9</v>
      </c>
      <c r="F377" s="13">
        <f>F378</f>
        <v>511.9</v>
      </c>
      <c r="G377" s="13">
        <f t="shared" ref="G377:H378" si="268">G378</f>
        <v>511.9</v>
      </c>
      <c r="H377" s="13">
        <f t="shared" si="268"/>
        <v>511.9</v>
      </c>
    </row>
    <row r="378" spans="1:8" ht="30" hidden="1">
      <c r="A378" s="11" t="s">
        <v>275</v>
      </c>
      <c r="B378" s="12" t="s">
        <v>268</v>
      </c>
      <c r="C378" s="12" t="s">
        <v>279</v>
      </c>
      <c r="D378" s="12"/>
      <c r="E378" s="13">
        <f>E379</f>
        <v>511.9</v>
      </c>
      <c r="F378" s="13">
        <f>F379</f>
        <v>511.9</v>
      </c>
      <c r="G378" s="13">
        <f t="shared" si="268"/>
        <v>511.9</v>
      </c>
      <c r="H378" s="13">
        <f t="shared" si="268"/>
        <v>511.9</v>
      </c>
    </row>
    <row r="379" spans="1:8" ht="30" hidden="1">
      <c r="A379" s="11" t="s">
        <v>206</v>
      </c>
      <c r="B379" s="12" t="s">
        <v>268</v>
      </c>
      <c r="C379" s="12" t="s">
        <v>279</v>
      </c>
      <c r="D379" s="12" t="s">
        <v>207</v>
      </c>
      <c r="E379" s="13">
        <v>511.9</v>
      </c>
      <c r="F379" s="13">
        <v>511.9</v>
      </c>
      <c r="G379" s="13">
        <v>511.9</v>
      </c>
      <c r="H379" s="13">
        <v>511.9</v>
      </c>
    </row>
    <row r="380" spans="1:8" s="27" customFormat="1" ht="28.5" hidden="1">
      <c r="A380" s="14" t="s">
        <v>280</v>
      </c>
      <c r="B380" s="15" t="s">
        <v>281</v>
      </c>
      <c r="C380" s="15"/>
      <c r="D380" s="15"/>
      <c r="E380" s="16">
        <f t="shared" ref="E380:F382" si="269">E381</f>
        <v>564</v>
      </c>
      <c r="F380" s="16">
        <f t="shared" si="269"/>
        <v>564</v>
      </c>
      <c r="G380" s="16">
        <f t="shared" ref="G380:H382" si="270">G381</f>
        <v>564</v>
      </c>
      <c r="H380" s="16">
        <f t="shared" si="270"/>
        <v>564</v>
      </c>
    </row>
    <row r="381" spans="1:8" ht="120" hidden="1">
      <c r="A381" s="11" t="s">
        <v>398</v>
      </c>
      <c r="B381" s="12" t="s">
        <v>281</v>
      </c>
      <c r="C381" s="12" t="s">
        <v>282</v>
      </c>
      <c r="D381" s="12"/>
      <c r="E381" s="13">
        <f t="shared" si="269"/>
        <v>564</v>
      </c>
      <c r="F381" s="13">
        <f t="shared" si="269"/>
        <v>564</v>
      </c>
      <c r="G381" s="13">
        <f t="shared" si="270"/>
        <v>564</v>
      </c>
      <c r="H381" s="13">
        <f t="shared" si="270"/>
        <v>564</v>
      </c>
    </row>
    <row r="382" spans="1:8" ht="30" hidden="1">
      <c r="A382" s="11" t="s">
        <v>283</v>
      </c>
      <c r="B382" s="12" t="s">
        <v>281</v>
      </c>
      <c r="C382" s="12" t="s">
        <v>284</v>
      </c>
      <c r="D382" s="12"/>
      <c r="E382" s="13">
        <f t="shared" si="269"/>
        <v>564</v>
      </c>
      <c r="F382" s="13">
        <f t="shared" si="269"/>
        <v>564</v>
      </c>
      <c r="G382" s="13">
        <f t="shared" si="270"/>
        <v>564</v>
      </c>
      <c r="H382" s="13">
        <f t="shared" si="270"/>
        <v>564</v>
      </c>
    </row>
    <row r="383" spans="1:8" ht="45" hidden="1">
      <c r="A383" s="11" t="s">
        <v>65</v>
      </c>
      <c r="B383" s="12" t="s">
        <v>281</v>
      </c>
      <c r="C383" s="12" t="s">
        <v>284</v>
      </c>
      <c r="D383" s="12" t="s">
        <v>66</v>
      </c>
      <c r="E383" s="13">
        <v>564</v>
      </c>
      <c r="F383" s="13">
        <v>564</v>
      </c>
      <c r="G383" s="13">
        <v>564</v>
      </c>
      <c r="H383" s="13">
        <v>564</v>
      </c>
    </row>
    <row r="384" spans="1:8" s="27" customFormat="1" hidden="1">
      <c r="A384" s="14" t="s">
        <v>285</v>
      </c>
      <c r="B384" s="15" t="s">
        <v>286</v>
      </c>
      <c r="C384" s="15"/>
      <c r="D384" s="15"/>
      <c r="E384" s="16">
        <f>E385</f>
        <v>79395.5</v>
      </c>
      <c r="F384" s="16">
        <f>F385</f>
        <v>79395.5</v>
      </c>
      <c r="G384" s="16">
        <f t="shared" ref="G384:H385" si="271">G385</f>
        <v>79395.5</v>
      </c>
      <c r="H384" s="16">
        <f t="shared" si="271"/>
        <v>79395.5</v>
      </c>
    </row>
    <row r="385" spans="1:8" s="27" customFormat="1" hidden="1">
      <c r="A385" s="14" t="s">
        <v>287</v>
      </c>
      <c r="B385" s="15" t="s">
        <v>288</v>
      </c>
      <c r="C385" s="15"/>
      <c r="D385" s="15"/>
      <c r="E385" s="16">
        <f>E386</f>
        <v>79395.5</v>
      </c>
      <c r="F385" s="16">
        <f>F386</f>
        <v>79395.5</v>
      </c>
      <c r="G385" s="16">
        <f t="shared" si="271"/>
        <v>79395.5</v>
      </c>
      <c r="H385" s="16">
        <f t="shared" si="271"/>
        <v>79395.5</v>
      </c>
    </row>
    <row r="386" spans="1:8" ht="60" hidden="1">
      <c r="A386" s="11" t="s">
        <v>399</v>
      </c>
      <c r="B386" s="12" t="s">
        <v>288</v>
      </c>
      <c r="C386" s="12" t="s">
        <v>289</v>
      </c>
      <c r="D386" s="12"/>
      <c r="E386" s="13">
        <f>E387+E390</f>
        <v>79395.5</v>
      </c>
      <c r="F386" s="13">
        <f>F387+F390</f>
        <v>79395.5</v>
      </c>
      <c r="G386" s="13">
        <f t="shared" ref="G386" si="272">G387+G390</f>
        <v>79395.5</v>
      </c>
      <c r="H386" s="13">
        <f t="shared" ref="H386" si="273">H387+H390</f>
        <v>79395.5</v>
      </c>
    </row>
    <row r="387" spans="1:8" ht="60" hidden="1">
      <c r="A387" s="11" t="s">
        <v>355</v>
      </c>
      <c r="B387" s="12" t="s">
        <v>288</v>
      </c>
      <c r="C387" s="12" t="s">
        <v>290</v>
      </c>
      <c r="D387" s="12"/>
      <c r="E387" s="13">
        <f>E388+E389</f>
        <v>970</v>
      </c>
      <c r="F387" s="13">
        <f>F388+F389</f>
        <v>970</v>
      </c>
      <c r="G387" s="13">
        <f t="shared" ref="G387" si="274">G388+G389</f>
        <v>970</v>
      </c>
      <c r="H387" s="13">
        <f t="shared" ref="H387" si="275">H388+H389</f>
        <v>970</v>
      </c>
    </row>
    <row r="388" spans="1:8" ht="45" hidden="1">
      <c r="A388" s="11" t="s">
        <v>15</v>
      </c>
      <c r="B388" s="12" t="s">
        <v>288</v>
      </c>
      <c r="C388" s="12" t="s">
        <v>290</v>
      </c>
      <c r="D388" s="12" t="s">
        <v>16</v>
      </c>
      <c r="E388" s="13">
        <v>300</v>
      </c>
      <c r="F388" s="13">
        <v>300</v>
      </c>
      <c r="G388" s="13">
        <v>300</v>
      </c>
      <c r="H388" s="13">
        <v>300</v>
      </c>
    </row>
    <row r="389" spans="1:8" ht="45" hidden="1">
      <c r="A389" s="11" t="s">
        <v>65</v>
      </c>
      <c r="B389" s="12" t="s">
        <v>288</v>
      </c>
      <c r="C389" s="12" t="s">
        <v>290</v>
      </c>
      <c r="D389" s="12" t="s">
        <v>66</v>
      </c>
      <c r="E389" s="13">
        <v>670</v>
      </c>
      <c r="F389" s="13">
        <v>670</v>
      </c>
      <c r="G389" s="13">
        <v>670</v>
      </c>
      <c r="H389" s="13">
        <v>670</v>
      </c>
    </row>
    <row r="390" spans="1:8" ht="45" hidden="1">
      <c r="A390" s="11" t="s">
        <v>291</v>
      </c>
      <c r="B390" s="12" t="s">
        <v>288</v>
      </c>
      <c r="C390" s="12" t="s">
        <v>292</v>
      </c>
      <c r="D390" s="12"/>
      <c r="E390" s="13">
        <f>E391</f>
        <v>78425.5</v>
      </c>
      <c r="F390" s="13">
        <f>F391</f>
        <v>78425.5</v>
      </c>
      <c r="G390" s="13">
        <f t="shared" ref="G390:H390" si="276">G391</f>
        <v>78425.5</v>
      </c>
      <c r="H390" s="13">
        <f t="shared" si="276"/>
        <v>78425.5</v>
      </c>
    </row>
    <row r="391" spans="1:8" ht="45" hidden="1">
      <c r="A391" s="11" t="s">
        <v>65</v>
      </c>
      <c r="B391" s="12" t="s">
        <v>288</v>
      </c>
      <c r="C391" s="12" t="s">
        <v>292</v>
      </c>
      <c r="D391" s="12" t="s">
        <v>66</v>
      </c>
      <c r="E391" s="13">
        <v>78425.5</v>
      </c>
      <c r="F391" s="13">
        <v>78425.5</v>
      </c>
      <c r="G391" s="13">
        <v>78425.5</v>
      </c>
      <c r="H391" s="13">
        <v>78425.5</v>
      </c>
    </row>
    <row r="392" spans="1:8" s="27" customFormat="1" ht="28.5">
      <c r="A392" s="14" t="s">
        <v>293</v>
      </c>
      <c r="B392" s="15" t="s">
        <v>294</v>
      </c>
      <c r="C392" s="15"/>
      <c r="D392" s="15"/>
      <c r="E392" s="16">
        <f t="shared" ref="E392:F396" si="277">E393</f>
        <v>4860</v>
      </c>
      <c r="F392" s="16">
        <f t="shared" si="277"/>
        <v>9249.7000000000007</v>
      </c>
      <c r="G392" s="16">
        <f t="shared" ref="G392:H396" si="278">G393</f>
        <v>912.3</v>
      </c>
      <c r="H392" s="16">
        <f t="shared" si="278"/>
        <v>912.3</v>
      </c>
    </row>
    <row r="393" spans="1:8" s="27" customFormat="1" ht="42.75">
      <c r="A393" s="14" t="s">
        <v>295</v>
      </c>
      <c r="B393" s="15" t="s">
        <v>296</v>
      </c>
      <c r="C393" s="15"/>
      <c r="D393" s="15"/>
      <c r="E393" s="16">
        <f t="shared" si="277"/>
        <v>4860</v>
      </c>
      <c r="F393" s="16">
        <f t="shared" si="277"/>
        <v>9249.7000000000007</v>
      </c>
      <c r="G393" s="16">
        <f t="shared" si="278"/>
        <v>912.3</v>
      </c>
      <c r="H393" s="16">
        <f t="shared" si="278"/>
        <v>912.3</v>
      </c>
    </row>
    <row r="394" spans="1:8" ht="45">
      <c r="A394" s="11" t="s">
        <v>363</v>
      </c>
      <c r="B394" s="12" t="s">
        <v>296</v>
      </c>
      <c r="C394" s="12" t="s">
        <v>11</v>
      </c>
      <c r="D394" s="12"/>
      <c r="E394" s="13">
        <f t="shared" si="277"/>
        <v>4860</v>
      </c>
      <c r="F394" s="13">
        <f t="shared" si="277"/>
        <v>9249.7000000000007</v>
      </c>
      <c r="G394" s="13">
        <f t="shared" si="278"/>
        <v>912.3</v>
      </c>
      <c r="H394" s="13">
        <f t="shared" si="278"/>
        <v>912.3</v>
      </c>
    </row>
    <row r="395" spans="1:8" ht="45">
      <c r="A395" s="11" t="s">
        <v>29</v>
      </c>
      <c r="B395" s="12" t="s">
        <v>296</v>
      </c>
      <c r="C395" s="12" t="s">
        <v>30</v>
      </c>
      <c r="D395" s="12"/>
      <c r="E395" s="13">
        <f t="shared" si="277"/>
        <v>4860</v>
      </c>
      <c r="F395" s="13">
        <f t="shared" si="277"/>
        <v>9249.7000000000007</v>
      </c>
      <c r="G395" s="13">
        <f t="shared" si="278"/>
        <v>912.3</v>
      </c>
      <c r="H395" s="13">
        <f t="shared" si="278"/>
        <v>912.3</v>
      </c>
    </row>
    <row r="396" spans="1:8" ht="45">
      <c r="A396" s="11" t="s">
        <v>297</v>
      </c>
      <c r="B396" s="12" t="s">
        <v>296</v>
      </c>
      <c r="C396" s="12" t="s">
        <v>298</v>
      </c>
      <c r="D396" s="12"/>
      <c r="E396" s="13">
        <f t="shared" si="277"/>
        <v>4860</v>
      </c>
      <c r="F396" s="13">
        <f t="shared" si="277"/>
        <v>9249.7000000000007</v>
      </c>
      <c r="G396" s="13">
        <f t="shared" si="278"/>
        <v>912.3</v>
      </c>
      <c r="H396" s="13">
        <f t="shared" si="278"/>
        <v>912.3</v>
      </c>
    </row>
    <row r="397" spans="1:8" ht="36" customHeight="1">
      <c r="A397" s="17" t="s">
        <v>299</v>
      </c>
      <c r="B397" s="18" t="s">
        <v>296</v>
      </c>
      <c r="C397" s="18" t="s">
        <v>298</v>
      </c>
      <c r="D397" s="18" t="s">
        <v>300</v>
      </c>
      <c r="E397" s="19">
        <v>4860</v>
      </c>
      <c r="F397" s="19">
        <v>9249.7000000000007</v>
      </c>
      <c r="G397" s="19">
        <v>912.3</v>
      </c>
      <c r="H397" s="19">
        <v>912.3</v>
      </c>
    </row>
    <row r="398" spans="1:8">
      <c r="A398" s="38" t="s">
        <v>301</v>
      </c>
      <c r="B398" s="39"/>
      <c r="C398" s="39"/>
      <c r="D398" s="40"/>
      <c r="E398" s="6">
        <f>E5+E92+E120+E149+E230+E305+E347+E384+E392</f>
        <v>2224936.1850000001</v>
      </c>
      <c r="F398" s="6">
        <f>F5+F92+F120+F149+F230+F305+F347+F384+F392</f>
        <v>2278889.4849999999</v>
      </c>
      <c r="G398" s="6">
        <f>G5+G92+G120+G149+G230+G305+G347+G384+G392</f>
        <v>2134771.7850000001</v>
      </c>
      <c r="H398" s="6">
        <f>H5+H92+H120+H149+H230+H305+H347+H384+H392</f>
        <v>2188725.085</v>
      </c>
    </row>
    <row r="400" spans="1:8" ht="21" customHeight="1">
      <c r="A400" s="48"/>
      <c r="B400" s="48"/>
      <c r="C400" s="48"/>
      <c r="D400" s="48"/>
      <c r="E400" s="48"/>
      <c r="F400" s="48"/>
    </row>
    <row r="401" spans="1:8">
      <c r="A401" s="31"/>
      <c r="B401" s="31"/>
      <c r="C401" s="31"/>
      <c r="D401" s="31"/>
      <c r="E401" s="31"/>
      <c r="F401" s="31"/>
    </row>
    <row r="402" spans="1:8" ht="14.45" customHeight="1">
      <c r="A402" s="46"/>
      <c r="B402" s="46"/>
      <c r="C402" s="46"/>
      <c r="D402" s="46"/>
      <c r="E402" s="46"/>
      <c r="F402" s="46"/>
      <c r="G402" s="46"/>
      <c r="H402" s="46"/>
    </row>
  </sheetData>
  <mergeCells count="6">
    <mergeCell ref="A402:H402"/>
    <mergeCell ref="A3:G3"/>
    <mergeCell ref="C1:G1"/>
    <mergeCell ref="A2:H2"/>
    <mergeCell ref="A398:D398"/>
    <mergeCell ref="A400:F400"/>
  </mergeCells>
  <printOptions horizontalCentered="1"/>
  <pageMargins left="0.70866141732283472" right="0.70866141732283472" top="0.59055118110236227" bottom="0.59055118110236227" header="0.31496062992125984" footer="0.31496062992125984"/>
  <pageSetup paperSize="9" scale="78" orientation="portrait" verticalDpi="0" r:id="rId1"/>
  <rowBreaks count="1" manualBreakCount="1">
    <brk id="399" max="7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A9C23688-1A6E-41E8-96FC-ADD346CA8D2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2020</vt:lpstr>
      <vt:lpstr>2021-2022</vt:lpstr>
      <vt:lpstr>'2020'!Область_печати</vt:lpstr>
      <vt:lpstr>'2021-2022'!Область_печати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DEMCHENKO-MP\USER</dc:creator>
  <cp:lastModifiedBy>User</cp:lastModifiedBy>
  <cp:lastPrinted>2020-02-13T10:47:51Z</cp:lastPrinted>
  <dcterms:created xsi:type="dcterms:W3CDTF">2019-10-21T08:57:06Z</dcterms:created>
  <dcterms:modified xsi:type="dcterms:W3CDTF">2020-10-09T10:47:31Z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(копия от 27.06.2018 11_18_46)(13).xlsx</vt:lpwstr>
  </property>
  <property fmtid="{D5CDD505-2E9C-101B-9397-08002B2CF9AE}" pid="3" name="Название отчета">
    <vt:lpwstr>Вариант (копия от 27.06.2018 11_18_46)(13).xlsx</vt:lpwstr>
  </property>
  <property fmtid="{D5CDD505-2E9C-101B-9397-08002B2CF9AE}" pid="4" name="Версия клиента">
    <vt:lpwstr>19.2.22.10070</vt:lpwstr>
  </property>
  <property fmtid="{D5CDD505-2E9C-101B-9397-08002B2CF9AE}" pid="5" name="Версия базы">
    <vt:lpwstr>19.2.2804.1270134582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ufk2019</vt:lpwstr>
  </property>
  <property fmtid="{D5CDD505-2E9C-101B-9397-08002B2CF9AE}" pid="9" name="Пользователь">
    <vt:lpwstr>демченко_28</vt:lpwstr>
  </property>
  <property fmtid="{D5CDD505-2E9C-101B-9397-08002B2CF9AE}" pid="10" name="Шаблон">
    <vt:lpwstr>sqr_rosp_exp2018.xlt</vt:lpwstr>
  </property>
  <property fmtid="{D5CDD505-2E9C-101B-9397-08002B2CF9AE}" pid="11" name="Локальная база">
    <vt:lpwstr>используется</vt:lpwstr>
  </property>
</Properties>
</file>