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 activeTab="1"/>
  </bookViews>
  <sheets>
    <sheet name="2020" sheetId="1" r:id="rId1"/>
    <sheet name="2021-2022" sheetId="2" r:id="rId2"/>
  </sheets>
  <calcPr calcId="124519"/>
</workbook>
</file>

<file path=xl/calcChain.xml><?xml version="1.0" encoding="utf-8"?>
<calcChain xmlns="http://schemas.openxmlformats.org/spreadsheetml/2006/main">
  <c r="H33" i="2"/>
  <c r="I33"/>
  <c r="J33"/>
  <c r="K33"/>
  <c r="L33"/>
  <c r="G33"/>
  <c r="L34"/>
  <c r="K34"/>
  <c r="I34"/>
  <c r="G34"/>
  <c r="H34"/>
  <c r="L17"/>
  <c r="L12"/>
  <c r="L8"/>
  <c r="I17"/>
  <c r="I12"/>
  <c r="I8"/>
  <c r="I3" s="1"/>
  <c r="H37" i="1"/>
  <c r="H34"/>
  <c r="H26"/>
  <c r="H20"/>
  <c r="H16"/>
  <c r="H14"/>
  <c r="H12"/>
  <c r="H47"/>
  <c r="H46" s="1"/>
  <c r="G37"/>
  <c r="G34"/>
  <c r="K17" i="2"/>
  <c r="K12"/>
  <c r="K8"/>
  <c r="G17"/>
  <c r="G12"/>
  <c r="G8"/>
  <c r="G3" s="1"/>
  <c r="F34"/>
  <c r="F33"/>
  <c r="G14" i="1"/>
  <c r="F14"/>
  <c r="G12"/>
  <c r="G26"/>
  <c r="G20"/>
  <c r="G16"/>
  <c r="G47"/>
  <c r="G46" s="1"/>
  <c r="F47"/>
  <c r="F46" s="1"/>
  <c r="F37"/>
  <c r="F34"/>
  <c r="F26"/>
  <c r="F20"/>
  <c r="F16"/>
  <c r="F11" s="1"/>
  <c r="D47"/>
  <c r="D46" s="1"/>
  <c r="E47"/>
  <c r="J34" i="2"/>
  <c r="J17"/>
  <c r="J12"/>
  <c r="J8"/>
  <c r="E17"/>
  <c r="E12"/>
  <c r="E8"/>
  <c r="E33"/>
  <c r="E34"/>
  <c r="E37" i="1"/>
  <c r="E34"/>
  <c r="E26"/>
  <c r="E20"/>
  <c r="E16"/>
  <c r="H17" i="2"/>
  <c r="H12"/>
  <c r="H8"/>
  <c r="D34"/>
  <c r="D33"/>
  <c r="D17"/>
  <c r="D12"/>
  <c r="D8"/>
  <c r="D37" i="1"/>
  <c r="D34"/>
  <c r="D26"/>
  <c r="D20"/>
  <c r="D16"/>
  <c r="C34"/>
  <c r="C46"/>
  <c r="D11" l="1"/>
  <c r="H11"/>
  <c r="H53" s="1"/>
  <c r="I39" i="2"/>
  <c r="L3"/>
  <c r="L39" s="1"/>
  <c r="D3"/>
  <c r="E3"/>
  <c r="E11" i="1"/>
  <c r="G11"/>
  <c r="G53" s="1"/>
  <c r="G39" i="2"/>
  <c r="J3"/>
  <c r="K3"/>
  <c r="K39" s="1"/>
  <c r="F53" i="1"/>
  <c r="E39" i="2"/>
  <c r="J39"/>
  <c r="H3"/>
  <c r="H39" s="1"/>
  <c r="D39"/>
  <c r="C33"/>
  <c r="C34"/>
  <c r="C47" i="1"/>
  <c r="C17" i="2" l="1"/>
  <c r="F17"/>
  <c r="F12"/>
  <c r="C12"/>
  <c r="F8"/>
  <c r="C8"/>
  <c r="C37" i="1"/>
  <c r="C16"/>
  <c r="C26"/>
  <c r="C20"/>
  <c r="F3" i="2" l="1"/>
  <c r="F39" s="1"/>
  <c r="C3"/>
  <c r="C39" s="1"/>
  <c r="C11" i="1"/>
  <c r="C53" s="1"/>
  <c r="E46"/>
  <c r="E53" s="1"/>
  <c r="D53"/>
</calcChain>
</file>

<file path=xl/sharedStrings.xml><?xml version="1.0" encoding="utf-8"?>
<sst xmlns="http://schemas.openxmlformats.org/spreadsheetml/2006/main" count="181" uniqueCount="117">
  <si>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</si>
  <si>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</si>
  <si>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</si>
  <si>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</si>
  <si>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</si>
  <si>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</si>
  <si>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</si>
  <si>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</si>
  <si>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</si>
  <si>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</si>
  <si>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</si>
  <si>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</si>
  <si>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</si>
  <si>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</si>
  <si>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</si>
  <si>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</si>
  <si>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</si>
  <si>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</si>
  <si>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</si>
  <si>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</si>
  <si>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</si>
  <si>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</si>
  <si>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</si>
  <si>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</si>
  <si>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</si>
  <si>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</si>
  <si>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</si>
  <si>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</si>
  <si>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</si>
  <si>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</si>
  <si>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</si>
  <si>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</si>
  <si>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</si>
  <si>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</si>
  <si>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</si>
  <si>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</si>
  <si>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</si>
  <si>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</si>
  <si>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</si>
  <si>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</si>
  <si>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>НАЛОГ НА ДОБЫЧУ ОБЩЕРАСПРОСТРАНЕННЫХ ПОЛЕЗНЫХ ИСКОПАЕМЫХ</t>
  </si>
  <si>
    <t xml:space="preserve"> 1 08 00000 00 0000 000</t>
  </si>
  <si>
    <t xml:space="preserve"> 1 11 09044 04 0000 120</t>
  </si>
  <si>
    <t>1 11 09044 04 0002 120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</si>
  <si>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автономных  учреждений, а также имущества  муниципальных унитарных  предприятий, в том числе казенных)  (плата за наем) 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</si>
  <si>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</si>
  <si>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</si>
  <si>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</si>
  <si>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</si>
  <si>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</si>
  <si>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</si>
  <si>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</si>
  <si>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</si>
  <si>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</si>
  <si>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</si>
  <si>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</si>
  <si>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</si>
  <si>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</si>
  <si>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</si>
  <si>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</si>
  <si>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</si>
  <si>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</si>
  <si>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</si>
  <si>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</si>
  <si>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</si>
  <si>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</si>
  <si>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</si>
  <si>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</si>
  <si>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</si>
  <si>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</si>
  <si>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</si>
  <si>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</si>
  <si>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</si>
  <si>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</si>
  <si>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</si>
  <si>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</si>
  <si>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</si>
  <si>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</si>
  <si>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</si>
  <si>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</si>
  <si>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</si>
  <si>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</si>
  <si>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</si>
  <si>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</si>
  <si>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</si>
  <si>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 xml:space="preserve">2 02 40000 00 0000 150 </t>
  </si>
  <si>
    <t xml:space="preserve">            1 13 02994 04 0000 130</t>
  </si>
  <si>
    <t xml:space="preserve">      1 13 02994 04 0000 130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</si>
  <si>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</si>
  <si>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</si>
  <si>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1 17 05040 04 0040 180</t>
  </si>
  <si>
    <t>Единый налог на вмененный доход для отдельных видов деятельности</t>
  </si>
  <si>
    <t>Доходы, получаемые в виде арендной платы за земельные  участки, государственная собственность на которые не разграничена и которые расположенны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</si>
  <si>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 за земли, находящиеся в собственности городских округов (за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</si>
  <si>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собственности  городских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</t>
  </si>
  <si>
    <t>Плата за негативное воздействие на окружающую среду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</si>
  <si>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</si>
  <si>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 распроложены в границах городских округов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</si>
  <si>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 заключение договоров аренды указанных 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</si>
  <si>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 исключением земельных участков муниципальных бюджетных и автономных учреждений)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</si>
  <si>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</si>
  <si>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Прочие поступления от использования имущества, находящегося в собственности  городских округов (за исключением имущества  муниципальных бюджетных и автономных  учреждений, а также имущества муниципальных унитарных предприятий, в том числе казенных)  </t>
  </si>
  <si>
    <t xml:space="preserve">        1 13 02064 04 0000 130</t>
  </si>
  <si>
    <t>Доходы от продажи земельных участков, государственная собственность на которые не разграничена и которые распроложены в границах городских округов</t>
  </si>
  <si>
    <t xml:space="preserve">               1 13 02064 04 0000 130</t>
  </si>
  <si>
    <t>Сумма на              2020 год           (тыс.руб.)  утверждено</t>
  </si>
  <si>
    <t>Сумма на              2020 год           (тыс.руб.)  уточнено</t>
  </si>
  <si>
    <t xml:space="preserve">Сумма                       на 2021 год (тыс. руб.)    утверждено      </t>
  </si>
  <si>
    <t xml:space="preserve">Сумма                       на 2021 год (тыс. руб.)    уточнено      </t>
  </si>
  <si>
    <t xml:space="preserve">Сумма                       на 2022 год (тыс. руб.)    утверждено      </t>
  </si>
  <si>
    <t xml:space="preserve">Сумма                       на 2022 год (тыс. руб.)    уточнено      </t>
  </si>
  <si>
    <t>Прочие неналоговые доходы бюджетов городских округов (денежные поступления от организаций на реализацию проектов поддержки местных инициатив)</t>
  </si>
  <si>
    <t>Прочие неналоговые доходы бюджетов городских округов (денежные поступления от населения на реализацию проектов поддержки местных инициатив)</t>
  </si>
  <si>
    <t xml:space="preserve">Прочие безвозмездные поступления </t>
  </si>
  <si>
    <t>Приложение к Решению Воткинской городской Думы от          №</t>
  </si>
  <si>
    <t xml:space="preserve"> Приложение № 1 к бюджету муниципального образования «Город Воткинск» на 2020 год и на плановый период 2021 и 2022 годов "Прогнозируемый общий объем доходов Бюджета муниципального образования "Город Воткинск" на 2020 год в соответствии с  классификацией доходов бюджетов Российской Федерации" </t>
  </si>
  <si>
    <t xml:space="preserve">Приложение № 2 к бюджету муниципального образования "Город Воткинск" на 2020 год и на плановый период 2021 и 2022 годов "Прогнозируемый общий объем доходов Бюджета муниципального образования "Город Воткинск" на  2021 и 2022 годы в соответствии с классификацией доходов бюджетов Российской Федерации"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</si>
</sst>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4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vertical="top" wrapText="1"/>
    </xf>
    <xf numFmtId="0" fontId="4" fillId="0" borderId="1" xfId="0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64" fontId="5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top"/>
    </xf>
    <xf numFmtId="164" fontId="7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6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 applyProtection="1">
      <alignment vertical="center"/>
      <protection locked="0"/>
    </xf>
    <xf numFmtId="164" fontId="7" fillId="0" borderId="1" xfId="0" applyNumberFormat="1" applyFont="1" applyBorder="1" applyAlignment="1" applyProtection="1">
      <alignment vertical="center"/>
      <protection locked="0"/>
    </xf>
    <xf numFmtId="164" fontId="4" fillId="0" borderId="1" xfId="0" applyNumberFormat="1" applyFont="1" applyFill="1" applyBorder="1" applyAlignment="1">
      <alignment horizontal="right" vertical="center" wrapText="1"/>
    </xf>
    <xf numFmtId="164" fontId="6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Border="1" applyAlignment="1"/>
    <xf numFmtId="2" fontId="5" fillId="2" borderId="1" xfId="0" applyNumberFormat="1" applyFont="1" applyFill="1" applyBorder="1" applyAlignment="1">
      <alignment horizontal="right" vertical="center"/>
    </xf>
    <xf numFmtId="0" fontId="5" fillId="0" borderId="1" xfId="0" applyFont="1" applyBorder="1" applyAlignment="1">
      <alignment horizontal="right" vertical="top"/>
    </xf>
    <xf numFmtId="1" fontId="6" fillId="0" borderId="1" xfId="0" applyNumberFormat="1" applyFont="1" applyBorder="1" applyAlignment="1">
      <alignment horizontal="right" vertical="top" wrapText="1"/>
    </xf>
    <xf numFmtId="1" fontId="6" fillId="0" borderId="1" xfId="0" applyNumberFormat="1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164" fontId="5" fillId="0" borderId="1" xfId="0" applyNumberFormat="1" applyFont="1" applyFill="1" applyBorder="1" applyAlignment="1">
      <alignment vertical="top"/>
    </xf>
    <xf numFmtId="16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right"/>
    </xf>
    <xf numFmtId="0" fontId="11" fillId="0" borderId="0" xfId="0" applyFont="1"/>
    <xf numFmtId="3" fontId="7" fillId="0" borderId="1" xfId="0" applyNumberFormat="1" applyFont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top" wrapText="1"/>
    </xf>
    <xf numFmtId="0" fontId="12" fillId="0" borderId="0" xfId="0" applyFont="1" applyAlignment="1">
      <alignment vertical="top" wrapText="1"/>
    </xf>
    <xf numFmtId="164" fontId="5" fillId="0" borderId="1" xfId="0" applyNumberFormat="1" applyFont="1" applyBorder="1" applyAlignment="1">
      <alignment horizontal="right" vertical="top"/>
    </xf>
    <xf numFmtId="164" fontId="7" fillId="0" borderId="1" xfId="0" applyNumberFormat="1" applyFont="1" applyBorder="1" applyAlignment="1">
      <alignment horizontal="right" vertical="top"/>
    </xf>
    <xf numFmtId="0" fontId="5" fillId="0" borderId="1" xfId="0" applyFont="1" applyBorder="1"/>
    <xf numFmtId="164" fontId="7" fillId="0" borderId="1" xfId="0" applyNumberFormat="1" applyFont="1" applyBorder="1" applyAlignment="1">
      <alignment horizontal="right" vertical="center"/>
    </xf>
    <xf numFmtId="3" fontId="6" fillId="0" borderId="1" xfId="0" applyNumberFormat="1" applyFont="1" applyBorder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top"/>
    </xf>
    <xf numFmtId="164" fontId="9" fillId="0" borderId="1" xfId="0" applyNumberFormat="1" applyFont="1" applyBorder="1"/>
    <xf numFmtId="164" fontId="7" fillId="0" borderId="1" xfId="0" applyNumberFormat="1" applyFont="1" applyFill="1" applyBorder="1"/>
    <xf numFmtId="164" fontId="12" fillId="0" borderId="1" xfId="0" applyNumberFormat="1" applyFont="1" applyBorder="1"/>
    <xf numFmtId="4" fontId="12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vertical="top"/>
    </xf>
    <xf numFmtId="0" fontId="2" fillId="0" borderId="1" xfId="0" applyFont="1" applyBorder="1"/>
    <xf numFmtId="165" fontId="9" fillId="0" borderId="1" xfId="0" applyNumberFormat="1" applyFont="1" applyBorder="1"/>
    <xf numFmtId="165" fontId="9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0" fontId="9" fillId="0" borderId="1" xfId="0" applyNumberFormat="1" applyFont="1" applyBorder="1" applyAlignment="1">
      <alignment vertical="top" wrapText="1"/>
    </xf>
    <xf numFmtId="165" fontId="12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vertical="top"/>
    </xf>
    <xf numFmtId="164" fontId="7" fillId="0" borderId="1" xfId="0" applyNumberFormat="1" applyFont="1" applyFill="1" applyBorder="1" applyAlignment="1">
      <alignment vertical="top"/>
    </xf>
    <xf numFmtId="4" fontId="9" fillId="0" borderId="1" xfId="0" applyNumberFormat="1" applyFont="1" applyFill="1" applyBorder="1" applyAlignment="1">
      <alignment vertical="top"/>
    </xf>
    <xf numFmtId="0" fontId="9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3" fillId="0" borderId="0" xfId="0" applyFont="1" applyAlignment="1">
      <alignment horizontal="center" vertical="top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8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opLeftCell="A3" workbookViewId="0">
      <selection activeCell="A6" sqref="A6:H6"/>
    </sheetView>
  </sheetViews>
  <sheetFormatPr defaultRowHeight="15"/>
  <cols>
    <col min="1" max="1" width="24" style="2" customWidth="1"/>
    <col min="2" max="2" width="46" style="4" customWidth="1"/>
    <col min="3" max="3" width="10.85546875" style="2" hidden="1" customWidth="1"/>
    <col min="4" max="4" width="0.140625" hidden="1" customWidth="1"/>
    <col min="5" max="5" width="10.5703125" hidden="1" customWidth="1"/>
    <col min="6" max="6" width="11.28515625" hidden="1" customWidth="1"/>
    <col min="7" max="7" width="10.42578125" customWidth="1"/>
    <col min="8" max="8" width="11.85546875" customWidth="1"/>
  </cols>
  <sheetData>
    <row r="1" spans="1:8" ht="17.25" hidden="1" customHeight="1"/>
    <row r="2" spans="1:8" ht="15.75" hidden="1">
      <c r="A2" s="66"/>
      <c r="B2" s="67"/>
      <c r="C2" s="67"/>
    </row>
    <row r="3" spans="1:8" ht="1.5" customHeight="1">
      <c r="A3" s="1"/>
    </row>
    <row r="4" spans="1:8" hidden="1">
      <c r="A4" s="3"/>
    </row>
    <row r="5" spans="1:8" ht="55.5" customHeight="1">
      <c r="A5" s="3"/>
      <c r="G5" s="72" t="s">
        <v>114</v>
      </c>
      <c r="H5" s="72"/>
    </row>
    <row r="6" spans="1:8" ht="60.6" customHeight="1">
      <c r="A6" s="65" t="s">
        <v>115</v>
      </c>
      <c r="B6" s="65"/>
      <c r="C6" s="65"/>
      <c r="D6" s="65"/>
      <c r="E6" s="65"/>
      <c r="F6" s="65"/>
      <c r="G6" s="65"/>
      <c r="H6" s="65"/>
    </row>
    <row r="7" spans="1:8" ht="7.5" customHeight="1">
      <c r="A7" s="68"/>
      <c r="B7" s="67"/>
      <c r="C7" s="67"/>
    </row>
    <row r="8" spans="1:8" ht="0.75" hidden="1" customHeight="1"/>
    <row r="9" spans="1:8" ht="15" customHeight="1">
      <c r="A9" s="69" t="s">
        <v>0</v>
      </c>
      <c r="B9" s="63" t="s">
        <v>1</v>
      </c>
      <c r="C9" s="63" t="s">
        <v>105</v>
      </c>
      <c r="D9" s="63" t="s">
        <v>105</v>
      </c>
      <c r="E9" s="63" t="s">
        <v>105</v>
      </c>
      <c r="F9" s="63" t="s">
        <v>105</v>
      </c>
      <c r="G9" s="63" t="s">
        <v>105</v>
      </c>
      <c r="H9" s="63" t="s">
        <v>106</v>
      </c>
    </row>
    <row r="10" spans="1:8" ht="39" customHeight="1">
      <c r="A10" s="70"/>
      <c r="B10" s="71"/>
      <c r="C10" s="64"/>
      <c r="D10" s="64"/>
      <c r="E10" s="64"/>
      <c r="F10" s="64"/>
      <c r="G10" s="64"/>
      <c r="H10" s="64"/>
    </row>
    <row r="11" spans="1:8">
      <c r="A11" s="5" t="s">
        <v>32</v>
      </c>
      <c r="B11" s="6" t="s">
        <v>2</v>
      </c>
      <c r="C11" s="28">
        <f>C12+C15+C16+C20+C23+C25+C26+C32+C34+C37+C42+C43</f>
        <v>567695</v>
      </c>
      <c r="D11" s="28">
        <f>D12+D15+D16+D20+D23+D25+D26+D32+D34+D37+D42+D43</f>
        <v>567695</v>
      </c>
      <c r="E11" s="28">
        <f>E12+E14+E16+E20+E23+E25+E26+E32+E34+E37+E42+E43</f>
        <v>591604</v>
      </c>
      <c r="F11" s="28">
        <f>F12+F14+F16+F20+F23+F25+F26+F32+F34+F37+F42+F43</f>
        <v>591604</v>
      </c>
      <c r="G11" s="51">
        <f>G12+G14+G16+G20+G23+G25+G26+G32+G34+G37+G42+G43</f>
        <v>654496</v>
      </c>
      <c r="H11" s="51">
        <f>H12+H14+H16+H20+H23+H25+H26+H32+H34+H37+H42+H43</f>
        <v>633348</v>
      </c>
    </row>
    <row r="12" spans="1:8" hidden="1">
      <c r="A12" s="5" t="s">
        <v>3</v>
      </c>
      <c r="B12" s="6" t="s">
        <v>4</v>
      </c>
      <c r="C12" s="13">
        <v>340878</v>
      </c>
      <c r="D12" s="13">
        <v>340878</v>
      </c>
      <c r="E12" s="13">
        <v>340878</v>
      </c>
      <c r="F12" s="20">
        <v>340878</v>
      </c>
      <c r="G12" s="20">
        <f>G13</f>
        <v>340878</v>
      </c>
      <c r="H12" s="20">
        <f>H13</f>
        <v>340878</v>
      </c>
    </row>
    <row r="13" spans="1:8" ht="14.25" hidden="1" customHeight="1">
      <c r="A13" s="7" t="s">
        <v>33</v>
      </c>
      <c r="B13" s="8" t="s">
        <v>5</v>
      </c>
      <c r="C13" s="14">
        <v>340878</v>
      </c>
      <c r="D13" s="14">
        <v>340878</v>
      </c>
      <c r="E13" s="14">
        <v>340878</v>
      </c>
      <c r="F13" s="14">
        <v>340878</v>
      </c>
      <c r="G13" s="49">
        <v>340878</v>
      </c>
      <c r="H13" s="49">
        <v>340878</v>
      </c>
    </row>
    <row r="14" spans="1:8" ht="38.25" hidden="1">
      <c r="A14" s="24" t="s">
        <v>54</v>
      </c>
      <c r="B14" s="36" t="s">
        <v>55</v>
      </c>
      <c r="C14" s="13">
        <v>9395</v>
      </c>
      <c r="D14" s="13">
        <v>9395</v>
      </c>
      <c r="E14" s="13">
        <v>9395</v>
      </c>
      <c r="F14" s="20">
        <f>F15</f>
        <v>9395</v>
      </c>
      <c r="G14" s="20">
        <f>G15</f>
        <v>10406</v>
      </c>
      <c r="H14" s="20">
        <f>H15</f>
        <v>10406</v>
      </c>
    </row>
    <row r="15" spans="1:8" ht="25.5" hidden="1">
      <c r="A15" s="25" t="s">
        <v>56</v>
      </c>
      <c r="B15" s="26" t="s">
        <v>73</v>
      </c>
      <c r="C15" s="14">
        <v>9395</v>
      </c>
      <c r="D15" s="14">
        <v>9395</v>
      </c>
      <c r="E15" s="14">
        <v>9395</v>
      </c>
      <c r="F15" s="14">
        <v>9395</v>
      </c>
      <c r="G15" s="60">
        <v>10406</v>
      </c>
      <c r="H15" s="60">
        <v>10406</v>
      </c>
    </row>
    <row r="16" spans="1:8" hidden="1">
      <c r="A16" s="5" t="s">
        <v>34</v>
      </c>
      <c r="B16" s="6" t="s">
        <v>6</v>
      </c>
      <c r="C16" s="13">
        <f t="shared" ref="C16:H16" si="0">SUM(C17:C19)</f>
        <v>45108</v>
      </c>
      <c r="D16" s="13">
        <f t="shared" si="0"/>
        <v>45108</v>
      </c>
      <c r="E16" s="13">
        <f t="shared" si="0"/>
        <v>45108</v>
      </c>
      <c r="F16" s="13">
        <f t="shared" si="0"/>
        <v>45108</v>
      </c>
      <c r="G16" s="13">
        <f t="shared" si="0"/>
        <v>48108</v>
      </c>
      <c r="H16" s="13">
        <f t="shared" si="0"/>
        <v>48108</v>
      </c>
    </row>
    <row r="17" spans="1:8" ht="25.5" hidden="1">
      <c r="A17" s="7" t="s">
        <v>35</v>
      </c>
      <c r="B17" s="8" t="s">
        <v>91</v>
      </c>
      <c r="C17" s="14">
        <v>37948</v>
      </c>
      <c r="D17" s="14">
        <v>37948</v>
      </c>
      <c r="E17" s="14">
        <v>37948</v>
      </c>
      <c r="F17" s="14">
        <v>37948</v>
      </c>
      <c r="G17" s="60">
        <v>39448</v>
      </c>
      <c r="H17" s="60">
        <v>39448</v>
      </c>
    </row>
    <row r="18" spans="1:8" hidden="1">
      <c r="A18" s="7" t="s">
        <v>7</v>
      </c>
      <c r="B18" s="8" t="s">
        <v>8</v>
      </c>
      <c r="C18" s="14">
        <v>183</v>
      </c>
      <c r="D18" s="14">
        <v>183</v>
      </c>
      <c r="E18" s="14">
        <v>183</v>
      </c>
      <c r="F18" s="14">
        <v>183</v>
      </c>
      <c r="G18" s="60">
        <v>183</v>
      </c>
      <c r="H18" s="60">
        <v>183</v>
      </c>
    </row>
    <row r="19" spans="1:8" ht="42" hidden="1" customHeight="1">
      <c r="A19" s="7" t="s">
        <v>74</v>
      </c>
      <c r="B19" s="8" t="s">
        <v>75</v>
      </c>
      <c r="C19" s="14">
        <v>6977</v>
      </c>
      <c r="D19" s="14">
        <v>6977</v>
      </c>
      <c r="E19" s="14">
        <v>6977</v>
      </c>
      <c r="F19" s="14">
        <v>6977</v>
      </c>
      <c r="G19" s="60">
        <v>8477</v>
      </c>
      <c r="H19" s="60">
        <v>8477</v>
      </c>
    </row>
    <row r="20" spans="1:8" hidden="1">
      <c r="A20" s="5" t="s">
        <v>9</v>
      </c>
      <c r="B20" s="6" t="s">
        <v>10</v>
      </c>
      <c r="C20" s="13">
        <f t="shared" ref="C20:H20" si="1">SUM(C21:C22)</f>
        <v>96900</v>
      </c>
      <c r="D20" s="13">
        <f t="shared" si="1"/>
        <v>96900</v>
      </c>
      <c r="E20" s="13">
        <f t="shared" si="1"/>
        <v>96900</v>
      </c>
      <c r="F20" s="13">
        <f t="shared" si="1"/>
        <v>96900</v>
      </c>
      <c r="G20" s="13">
        <f t="shared" si="1"/>
        <v>100900</v>
      </c>
      <c r="H20" s="13">
        <f t="shared" si="1"/>
        <v>100900</v>
      </c>
    </row>
    <row r="21" spans="1:8" hidden="1">
      <c r="A21" s="7" t="s">
        <v>37</v>
      </c>
      <c r="B21" s="8" t="s">
        <v>11</v>
      </c>
      <c r="C21" s="15">
        <v>26883</v>
      </c>
      <c r="D21" s="15">
        <v>26883</v>
      </c>
      <c r="E21" s="15">
        <v>26883</v>
      </c>
      <c r="F21" s="15">
        <v>26883</v>
      </c>
      <c r="G21" s="49">
        <v>27883</v>
      </c>
      <c r="H21" s="49">
        <v>27883</v>
      </c>
    </row>
    <row r="22" spans="1:8" hidden="1">
      <c r="A22" s="7" t="s">
        <v>38</v>
      </c>
      <c r="B22" s="8" t="s">
        <v>12</v>
      </c>
      <c r="C22" s="15">
        <v>70017</v>
      </c>
      <c r="D22" s="15">
        <v>70017</v>
      </c>
      <c r="E22" s="15">
        <v>70017</v>
      </c>
      <c r="F22" s="15">
        <v>70017</v>
      </c>
      <c r="G22" s="49">
        <v>73017</v>
      </c>
      <c r="H22" s="49">
        <v>73017</v>
      </c>
    </row>
    <row r="23" spans="1:8" ht="25.5" hidden="1">
      <c r="A23" s="23" t="s">
        <v>63</v>
      </c>
      <c r="B23" s="37" t="s">
        <v>64</v>
      </c>
      <c r="C23" s="40">
        <v>500</v>
      </c>
      <c r="D23" s="40">
        <v>500</v>
      </c>
      <c r="E23" s="40">
        <v>500</v>
      </c>
      <c r="F23" s="40">
        <v>500</v>
      </c>
      <c r="G23" s="56">
        <v>0</v>
      </c>
      <c r="H23" s="56">
        <v>0</v>
      </c>
    </row>
    <row r="24" spans="1:8" ht="25.5" hidden="1">
      <c r="A24" s="7" t="s">
        <v>39</v>
      </c>
      <c r="B24" s="8" t="s">
        <v>40</v>
      </c>
      <c r="C24" s="17">
        <v>0</v>
      </c>
      <c r="D24" s="17">
        <v>0</v>
      </c>
      <c r="E24" s="17">
        <v>500</v>
      </c>
      <c r="F24" s="17">
        <v>500</v>
      </c>
      <c r="G24" s="56">
        <v>0</v>
      </c>
      <c r="H24" s="56">
        <v>0</v>
      </c>
    </row>
    <row r="25" spans="1:8" hidden="1">
      <c r="A25" s="5" t="s">
        <v>41</v>
      </c>
      <c r="B25" s="6" t="s">
        <v>13</v>
      </c>
      <c r="C25" s="16">
        <v>13146</v>
      </c>
      <c r="D25" s="16">
        <v>13146</v>
      </c>
      <c r="E25" s="16">
        <v>13146</v>
      </c>
      <c r="F25" s="16">
        <v>13146</v>
      </c>
      <c r="G25" s="51">
        <v>13146</v>
      </c>
      <c r="H25" s="51">
        <v>13146</v>
      </c>
    </row>
    <row r="26" spans="1:8" ht="38.25" hidden="1">
      <c r="A26" s="5" t="s">
        <v>14</v>
      </c>
      <c r="B26" s="6" t="s">
        <v>15</v>
      </c>
      <c r="C26" s="16">
        <f t="shared" ref="C26:H26" si="2">SUM(C27:C30)</f>
        <v>41293</v>
      </c>
      <c r="D26" s="16">
        <f t="shared" si="2"/>
        <v>41293</v>
      </c>
      <c r="E26" s="16">
        <f t="shared" si="2"/>
        <v>41293</v>
      </c>
      <c r="F26" s="16">
        <f t="shared" si="2"/>
        <v>41293</v>
      </c>
      <c r="G26" s="16">
        <f t="shared" si="2"/>
        <v>65843</v>
      </c>
      <c r="H26" s="16">
        <f t="shared" si="2"/>
        <v>65843</v>
      </c>
    </row>
    <row r="27" spans="1:8" ht="77.25" hidden="1" customHeight="1">
      <c r="A27" s="7" t="s">
        <v>16</v>
      </c>
      <c r="B27" s="12" t="s">
        <v>92</v>
      </c>
      <c r="C27" s="17">
        <v>30846</v>
      </c>
      <c r="D27" s="17">
        <v>30846</v>
      </c>
      <c r="E27" s="17">
        <v>30846</v>
      </c>
      <c r="F27" s="17">
        <v>30846</v>
      </c>
      <c r="G27" s="29">
        <v>55346</v>
      </c>
      <c r="H27" s="29">
        <v>55346</v>
      </c>
    </row>
    <row r="28" spans="1:8" ht="76.5" hidden="1">
      <c r="A28" s="7" t="s">
        <v>17</v>
      </c>
      <c r="B28" s="8" t="s">
        <v>93</v>
      </c>
      <c r="C28" s="17">
        <v>1019</v>
      </c>
      <c r="D28" s="17">
        <v>1019</v>
      </c>
      <c r="E28" s="17">
        <v>1019</v>
      </c>
      <c r="F28" s="17">
        <v>1019</v>
      </c>
      <c r="G28" s="55">
        <v>1019</v>
      </c>
      <c r="H28" s="55">
        <v>1019</v>
      </c>
    </row>
    <row r="29" spans="1:8" ht="51.75" hidden="1" customHeight="1">
      <c r="A29" s="7" t="s">
        <v>18</v>
      </c>
      <c r="B29" s="8" t="s">
        <v>65</v>
      </c>
      <c r="C29" s="17">
        <v>48</v>
      </c>
      <c r="D29" s="17">
        <v>48</v>
      </c>
      <c r="E29" s="17">
        <v>48</v>
      </c>
      <c r="F29" s="17">
        <v>48</v>
      </c>
      <c r="G29" s="56">
        <v>98</v>
      </c>
      <c r="H29" s="56">
        <v>98</v>
      </c>
    </row>
    <row r="30" spans="1:8" ht="65.25" hidden="1" customHeight="1">
      <c r="A30" s="7" t="s">
        <v>42</v>
      </c>
      <c r="B30" s="8" t="s">
        <v>94</v>
      </c>
      <c r="C30" s="17">
        <v>9380</v>
      </c>
      <c r="D30" s="17">
        <v>9380</v>
      </c>
      <c r="E30" s="17">
        <v>9380</v>
      </c>
      <c r="F30" s="17">
        <v>9380</v>
      </c>
      <c r="G30" s="55">
        <v>9380</v>
      </c>
      <c r="H30" s="55">
        <v>9380</v>
      </c>
    </row>
    <row r="31" spans="1:8" ht="76.5" hidden="1">
      <c r="A31" s="7" t="s">
        <v>43</v>
      </c>
      <c r="B31" s="8" t="s">
        <v>44</v>
      </c>
      <c r="C31" s="17"/>
      <c r="D31" s="17"/>
      <c r="E31" s="17"/>
      <c r="F31" s="17"/>
      <c r="G31" s="55"/>
      <c r="H31" s="55"/>
    </row>
    <row r="32" spans="1:8" ht="25.5" hidden="1">
      <c r="A32" s="5" t="s">
        <v>45</v>
      </c>
      <c r="B32" s="6" t="s">
        <v>19</v>
      </c>
      <c r="C32" s="16">
        <v>3820</v>
      </c>
      <c r="D32" s="16">
        <v>3820</v>
      </c>
      <c r="E32" s="16">
        <v>3820</v>
      </c>
      <c r="F32" s="16">
        <v>3820</v>
      </c>
      <c r="G32" s="57">
        <v>4320</v>
      </c>
      <c r="H32" s="57">
        <v>4320</v>
      </c>
    </row>
    <row r="33" spans="1:8" ht="25.5" hidden="1">
      <c r="A33" s="7" t="s">
        <v>46</v>
      </c>
      <c r="B33" s="8" t="s">
        <v>95</v>
      </c>
      <c r="C33" s="15">
        <v>3820</v>
      </c>
      <c r="D33" s="15">
        <v>3820</v>
      </c>
      <c r="E33" s="15">
        <v>3820</v>
      </c>
      <c r="F33" s="15">
        <v>3820</v>
      </c>
      <c r="G33" s="29">
        <v>4320</v>
      </c>
      <c r="H33" s="29">
        <v>4320</v>
      </c>
    </row>
    <row r="34" spans="1:8" ht="25.5" hidden="1">
      <c r="A34" s="9" t="s">
        <v>31</v>
      </c>
      <c r="B34" s="6" t="s">
        <v>84</v>
      </c>
      <c r="C34" s="16">
        <f>SUM(C35:C36)</f>
        <v>350</v>
      </c>
      <c r="D34" s="16">
        <f>SUM(D35:D36)</f>
        <v>350</v>
      </c>
      <c r="E34" s="16">
        <f>SUM(E35:E36)</f>
        <v>350</v>
      </c>
      <c r="F34" s="16">
        <f>SUM(F35:F36)</f>
        <v>350</v>
      </c>
      <c r="G34" s="59">
        <f>G35+G36</f>
        <v>600</v>
      </c>
      <c r="H34" s="59">
        <f>H35+H36</f>
        <v>600</v>
      </c>
    </row>
    <row r="35" spans="1:8" ht="38.25" hidden="1">
      <c r="A35" s="44" t="s">
        <v>104</v>
      </c>
      <c r="B35" s="45" t="s">
        <v>88</v>
      </c>
      <c r="C35" s="29">
        <v>100</v>
      </c>
      <c r="D35" s="29">
        <v>100</v>
      </c>
      <c r="E35" s="29">
        <v>100</v>
      </c>
      <c r="F35" s="29">
        <v>100</v>
      </c>
      <c r="G35" s="56">
        <v>25</v>
      </c>
      <c r="H35" s="56">
        <v>25</v>
      </c>
    </row>
    <row r="36" spans="1:8" ht="38.25" hidden="1">
      <c r="A36" s="27" t="s">
        <v>86</v>
      </c>
      <c r="B36" s="58" t="s">
        <v>88</v>
      </c>
      <c r="C36" s="29">
        <v>250</v>
      </c>
      <c r="D36" s="29">
        <v>250</v>
      </c>
      <c r="E36" s="29">
        <v>250</v>
      </c>
      <c r="F36" s="29">
        <v>250</v>
      </c>
      <c r="G36" s="56">
        <v>575</v>
      </c>
      <c r="H36" s="56">
        <v>575</v>
      </c>
    </row>
    <row r="37" spans="1:8" ht="25.5">
      <c r="A37" s="5" t="s">
        <v>21</v>
      </c>
      <c r="B37" s="6" t="s">
        <v>22</v>
      </c>
      <c r="C37" s="18">
        <f t="shared" ref="C37:H37" si="3">SUM(C38:C41)</f>
        <v>9202</v>
      </c>
      <c r="D37" s="18">
        <f t="shared" si="3"/>
        <v>9202</v>
      </c>
      <c r="E37" s="18">
        <f t="shared" si="3"/>
        <v>32442</v>
      </c>
      <c r="F37" s="18">
        <f t="shared" si="3"/>
        <v>32442</v>
      </c>
      <c r="G37" s="18">
        <f t="shared" si="3"/>
        <v>58676</v>
      </c>
      <c r="H37" s="18">
        <f t="shared" si="3"/>
        <v>37528</v>
      </c>
    </row>
    <row r="38" spans="1:8" ht="25.5" hidden="1">
      <c r="A38" s="7" t="s">
        <v>23</v>
      </c>
      <c r="B38" s="8" t="s">
        <v>47</v>
      </c>
      <c r="C38" s="19">
        <v>0</v>
      </c>
      <c r="D38" s="19">
        <v>0</v>
      </c>
      <c r="E38" s="19">
        <v>0</v>
      </c>
      <c r="F38" s="19">
        <v>0</v>
      </c>
      <c r="G38" s="56">
        <v>5</v>
      </c>
      <c r="H38" s="56">
        <v>5</v>
      </c>
    </row>
    <row r="39" spans="1:8" ht="76.5" hidden="1">
      <c r="A39" s="7" t="s">
        <v>48</v>
      </c>
      <c r="B39" s="8" t="s">
        <v>49</v>
      </c>
      <c r="C39" s="19">
        <v>0</v>
      </c>
      <c r="D39" s="19">
        <v>0</v>
      </c>
      <c r="E39" s="19">
        <v>0</v>
      </c>
      <c r="F39" s="19">
        <v>0</v>
      </c>
      <c r="G39" s="56">
        <v>0</v>
      </c>
      <c r="H39" s="56">
        <v>0</v>
      </c>
    </row>
    <row r="40" spans="1:8" ht="89.25" hidden="1">
      <c r="A40" s="7" t="s">
        <v>67</v>
      </c>
      <c r="B40" s="8" t="s">
        <v>96</v>
      </c>
      <c r="C40" s="17">
        <v>5002</v>
      </c>
      <c r="D40" s="17">
        <v>5002</v>
      </c>
      <c r="E40" s="17">
        <v>5002</v>
      </c>
      <c r="F40" s="17">
        <v>5002</v>
      </c>
      <c r="G40" s="29">
        <v>9997</v>
      </c>
      <c r="H40" s="29">
        <v>9997</v>
      </c>
    </row>
    <row r="41" spans="1:8" ht="39" customHeight="1">
      <c r="A41" s="7" t="s">
        <v>24</v>
      </c>
      <c r="B41" s="8" t="s">
        <v>97</v>
      </c>
      <c r="C41" s="17">
        <v>4200</v>
      </c>
      <c r="D41" s="17">
        <v>4200</v>
      </c>
      <c r="E41" s="17">
        <v>27440</v>
      </c>
      <c r="F41" s="17">
        <v>27440</v>
      </c>
      <c r="G41" s="29">
        <v>48674</v>
      </c>
      <c r="H41" s="29">
        <v>27526</v>
      </c>
    </row>
    <row r="42" spans="1:8" hidden="1">
      <c r="A42" s="5" t="s">
        <v>25</v>
      </c>
      <c r="B42" s="6" t="s">
        <v>26</v>
      </c>
      <c r="C42" s="16">
        <v>6653</v>
      </c>
      <c r="D42" s="16">
        <v>6653</v>
      </c>
      <c r="E42" s="16">
        <v>6653</v>
      </c>
      <c r="F42" s="16">
        <v>6653</v>
      </c>
      <c r="G42" s="51">
        <v>10500</v>
      </c>
      <c r="H42" s="51">
        <v>10500</v>
      </c>
    </row>
    <row r="43" spans="1:8" hidden="1">
      <c r="A43" s="5" t="s">
        <v>27</v>
      </c>
      <c r="B43" s="39" t="s">
        <v>76</v>
      </c>
      <c r="C43" s="16">
        <v>450</v>
      </c>
      <c r="D43" s="16">
        <v>450</v>
      </c>
      <c r="E43" s="16">
        <v>1119</v>
      </c>
      <c r="F43" s="16">
        <v>1119</v>
      </c>
      <c r="G43" s="51">
        <v>1119</v>
      </c>
      <c r="H43" s="51">
        <v>1119</v>
      </c>
    </row>
    <row r="44" spans="1:8" ht="42" hidden="1" customHeight="1">
      <c r="A44" s="7" t="s">
        <v>89</v>
      </c>
      <c r="B44" s="46" t="s">
        <v>112</v>
      </c>
      <c r="C44" s="16">
        <v>250</v>
      </c>
      <c r="D44" s="16">
        <v>250</v>
      </c>
      <c r="E44" s="16">
        <v>587</v>
      </c>
      <c r="F44" s="16">
        <v>587</v>
      </c>
      <c r="G44" s="54">
        <v>587</v>
      </c>
      <c r="H44" s="54">
        <v>587</v>
      </c>
    </row>
    <row r="45" spans="1:8" ht="38.25" hidden="1">
      <c r="A45" s="7" t="s">
        <v>90</v>
      </c>
      <c r="B45" s="46" t="s">
        <v>111</v>
      </c>
      <c r="C45" s="16">
        <v>200</v>
      </c>
      <c r="D45" s="16">
        <v>200</v>
      </c>
      <c r="E45" s="16">
        <v>532</v>
      </c>
      <c r="F45" s="16">
        <v>532</v>
      </c>
      <c r="G45" s="54">
        <v>532</v>
      </c>
      <c r="H45" s="54">
        <v>532</v>
      </c>
    </row>
    <row r="46" spans="1:8">
      <c r="A46" s="10" t="s">
        <v>50</v>
      </c>
      <c r="B46" s="11" t="s">
        <v>28</v>
      </c>
      <c r="C46" s="20">
        <f>C48+C49+C50</f>
        <v>1531275</v>
      </c>
      <c r="D46" s="20">
        <f>D47+D52</f>
        <v>1534091</v>
      </c>
      <c r="E46" s="20">
        <f>E47+E52</f>
        <v>1661606.2</v>
      </c>
      <c r="F46" s="20">
        <f>F47+F52</f>
        <v>1674393.7</v>
      </c>
      <c r="G46" s="20">
        <f>G47+G52</f>
        <v>1748568.0999999999</v>
      </c>
      <c r="H46" s="20">
        <f>H47+H52</f>
        <v>1889169.0999999999</v>
      </c>
    </row>
    <row r="47" spans="1:8" ht="38.25">
      <c r="A47" s="10" t="s">
        <v>51</v>
      </c>
      <c r="B47" s="39" t="s">
        <v>77</v>
      </c>
      <c r="C47" s="20">
        <f>SUM(C48:C50)</f>
        <v>1531275</v>
      </c>
      <c r="D47" s="20">
        <f>SUM(D48:D51)</f>
        <v>1534091</v>
      </c>
      <c r="E47" s="20">
        <f>SUM(E48:E51)</f>
        <v>1658035.8</v>
      </c>
      <c r="F47" s="20">
        <f>SUM(F48:F51)</f>
        <v>1670823.3</v>
      </c>
      <c r="G47" s="20">
        <f>SUM(G48:G51)</f>
        <v>1744997.7</v>
      </c>
      <c r="H47" s="20">
        <f>SUM(H48:H51)</f>
        <v>1885598.7</v>
      </c>
    </row>
    <row r="48" spans="1:8" ht="25.5">
      <c r="A48" s="47" t="s">
        <v>78</v>
      </c>
      <c r="B48" s="12" t="s">
        <v>68</v>
      </c>
      <c r="C48" s="17">
        <v>109959</v>
      </c>
      <c r="D48" s="17">
        <v>112779.2</v>
      </c>
      <c r="E48" s="29">
        <v>128530.4</v>
      </c>
      <c r="F48" s="29">
        <v>141317.9</v>
      </c>
      <c r="G48" s="29">
        <v>144377.9</v>
      </c>
      <c r="H48" s="29">
        <v>147169.5</v>
      </c>
    </row>
    <row r="49" spans="1:8" ht="25.5">
      <c r="A49" s="47" t="s">
        <v>82</v>
      </c>
      <c r="B49" s="12" t="s">
        <v>72</v>
      </c>
      <c r="C49" s="17">
        <v>438025</v>
      </c>
      <c r="D49" s="17">
        <v>438025</v>
      </c>
      <c r="E49" s="29">
        <v>504980.4</v>
      </c>
      <c r="F49" s="29">
        <v>504980.4</v>
      </c>
      <c r="G49" s="29">
        <v>571897.80000000005</v>
      </c>
      <c r="H49" s="29">
        <v>594263.9</v>
      </c>
    </row>
    <row r="50" spans="1:8" ht="25.5">
      <c r="A50" s="47" t="s">
        <v>79</v>
      </c>
      <c r="B50" s="12" t="s">
        <v>69</v>
      </c>
      <c r="C50" s="21">
        <v>983291</v>
      </c>
      <c r="D50" s="21">
        <v>983286.8</v>
      </c>
      <c r="E50" s="29">
        <v>987052.8</v>
      </c>
      <c r="F50" s="29">
        <v>987052.8</v>
      </c>
      <c r="G50" s="29">
        <v>975512.8</v>
      </c>
      <c r="H50" s="29">
        <v>970426</v>
      </c>
    </row>
    <row r="51" spans="1:8">
      <c r="A51" s="47" t="s">
        <v>85</v>
      </c>
      <c r="B51" s="12" t="s">
        <v>29</v>
      </c>
      <c r="C51" s="50"/>
      <c r="D51" s="50">
        <v>0</v>
      </c>
      <c r="E51" s="49">
        <v>37472.199999999997</v>
      </c>
      <c r="F51" s="49">
        <v>37472.199999999997</v>
      </c>
      <c r="G51" s="29">
        <v>53209.2</v>
      </c>
      <c r="H51" s="49">
        <v>173739.3</v>
      </c>
    </row>
    <row r="52" spans="1:8" hidden="1">
      <c r="A52" s="10" t="s">
        <v>52</v>
      </c>
      <c r="B52" s="11" t="s">
        <v>113</v>
      </c>
      <c r="C52" s="22"/>
      <c r="D52" s="22">
        <v>0</v>
      </c>
      <c r="E52" s="51">
        <v>3570.4</v>
      </c>
      <c r="F52" s="51">
        <v>3570.4</v>
      </c>
      <c r="G52" s="52">
        <v>3570.4</v>
      </c>
      <c r="H52" s="52">
        <v>3570.4</v>
      </c>
    </row>
    <row r="53" spans="1:8">
      <c r="A53" s="10"/>
      <c r="B53" s="11" t="s">
        <v>30</v>
      </c>
      <c r="C53" s="20">
        <f t="shared" ref="C53:H53" si="4">(C46+C11)</f>
        <v>2098970</v>
      </c>
      <c r="D53" s="20">
        <f t="shared" si="4"/>
        <v>2101786</v>
      </c>
      <c r="E53" s="20">
        <f t="shared" si="4"/>
        <v>2253210.2000000002</v>
      </c>
      <c r="F53" s="20">
        <f t="shared" si="4"/>
        <v>2265997.7000000002</v>
      </c>
      <c r="G53" s="20">
        <f t="shared" si="4"/>
        <v>2403064.0999999996</v>
      </c>
      <c r="H53" s="20">
        <f t="shared" si="4"/>
        <v>2522517.0999999996</v>
      </c>
    </row>
  </sheetData>
  <mergeCells count="12">
    <mergeCell ref="G9:G10"/>
    <mergeCell ref="A6:H6"/>
    <mergeCell ref="H9:H10"/>
    <mergeCell ref="F9:F10"/>
    <mergeCell ref="A2:C2"/>
    <mergeCell ref="A7:C7"/>
    <mergeCell ref="C9:C10"/>
    <mergeCell ref="E9:E10"/>
    <mergeCell ref="D9:D10"/>
    <mergeCell ref="A9:A10"/>
    <mergeCell ref="B9:B10"/>
    <mergeCell ref="G5:H5"/>
  </mergeCells>
  <printOptions horizontalCentered="1"/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L39"/>
  <sheetViews>
    <sheetView tabSelected="1" workbookViewId="0">
      <selection sqref="A1:L1"/>
    </sheetView>
  </sheetViews>
  <sheetFormatPr defaultRowHeight="15"/>
  <cols>
    <col min="1" max="1" width="19.7109375" style="34" customWidth="1"/>
    <col min="2" max="2" width="25.7109375" customWidth="1"/>
    <col min="3" max="5" width="10.5703125" hidden="1" customWidth="1"/>
    <col min="6" max="6" width="10.42578125" hidden="1" customWidth="1"/>
    <col min="7" max="7" width="10.42578125" customWidth="1"/>
    <col min="8" max="8" width="10.140625" hidden="1" customWidth="1"/>
    <col min="9" max="9" width="10.140625" customWidth="1"/>
    <col min="10" max="10" width="10.28515625" hidden="1" customWidth="1"/>
    <col min="11" max="11" width="10.7109375" customWidth="1"/>
    <col min="12" max="12" width="10.140625" customWidth="1"/>
  </cols>
  <sheetData>
    <row r="1" spans="1:12" ht="63.75" customHeight="1">
      <c r="A1" s="73" t="s">
        <v>116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56.25" customHeight="1">
      <c r="A2" s="32" t="s">
        <v>0</v>
      </c>
      <c r="B2" s="32" t="s">
        <v>1</v>
      </c>
      <c r="C2" s="35" t="s">
        <v>107</v>
      </c>
      <c r="D2" s="35" t="s">
        <v>107</v>
      </c>
      <c r="E2" s="35" t="s">
        <v>107</v>
      </c>
      <c r="F2" s="35" t="s">
        <v>109</v>
      </c>
      <c r="G2" s="35" t="s">
        <v>107</v>
      </c>
      <c r="H2" s="35" t="s">
        <v>109</v>
      </c>
      <c r="I2" s="35" t="s">
        <v>108</v>
      </c>
      <c r="J2" s="35" t="s">
        <v>109</v>
      </c>
      <c r="K2" s="35" t="s">
        <v>109</v>
      </c>
      <c r="L2" s="35" t="s">
        <v>110</v>
      </c>
    </row>
    <row r="3" spans="1:12" ht="25.5" hidden="1">
      <c r="A3" s="24" t="s">
        <v>32</v>
      </c>
      <c r="B3" s="36" t="s">
        <v>53</v>
      </c>
      <c r="C3" s="13">
        <f t="shared" ref="C3:J3" si="0">C4+C6+C8+C12+C15+C16+C17+C22+C24+C27+C31+C32</f>
        <v>568979</v>
      </c>
      <c r="D3" s="13">
        <f t="shared" si="0"/>
        <v>568979</v>
      </c>
      <c r="E3" s="13">
        <f t="shared" si="0"/>
        <v>568979</v>
      </c>
      <c r="F3" s="13">
        <f t="shared" si="0"/>
        <v>574446</v>
      </c>
      <c r="G3" s="13">
        <f t="shared" ref="G3:I3" si="1">G4+G6+G8+G12+G15+G16+G17+G22+G24+G27+G31+G32</f>
        <v>568979</v>
      </c>
      <c r="H3" s="13">
        <f t="shared" si="0"/>
        <v>574446</v>
      </c>
      <c r="I3" s="13">
        <f t="shared" si="1"/>
        <v>568979</v>
      </c>
      <c r="J3" s="13">
        <f t="shared" si="0"/>
        <v>574446</v>
      </c>
      <c r="K3" s="13">
        <f t="shared" ref="K3:L3" si="2">K4+K6+K8+K12+K15+K16+K17+K22+K24+K27+K31+K32</f>
        <v>574446</v>
      </c>
      <c r="L3" s="13">
        <f t="shared" si="2"/>
        <v>574446</v>
      </c>
    </row>
    <row r="4" spans="1:12" ht="25.5" hidden="1">
      <c r="A4" s="24" t="s">
        <v>3</v>
      </c>
      <c r="B4" s="36" t="s">
        <v>4</v>
      </c>
      <c r="C4" s="13">
        <v>348607</v>
      </c>
      <c r="D4" s="13">
        <v>348607</v>
      </c>
      <c r="E4" s="13">
        <v>348607</v>
      </c>
      <c r="F4" s="13">
        <v>352593</v>
      </c>
      <c r="G4" s="13">
        <v>348607</v>
      </c>
      <c r="H4" s="13">
        <v>352593</v>
      </c>
      <c r="I4" s="13">
        <v>348607</v>
      </c>
      <c r="J4" s="13">
        <v>352593</v>
      </c>
      <c r="K4" s="13">
        <v>352593</v>
      </c>
      <c r="L4" s="13">
        <v>352593</v>
      </c>
    </row>
    <row r="5" spans="1:12" ht="25.5" hidden="1">
      <c r="A5" s="31" t="s">
        <v>33</v>
      </c>
      <c r="B5" s="30" t="s">
        <v>5</v>
      </c>
      <c r="C5" s="14">
        <v>348607</v>
      </c>
      <c r="D5" s="14">
        <v>348607</v>
      </c>
      <c r="E5" s="14">
        <v>348607</v>
      </c>
      <c r="F5" s="14">
        <v>352593</v>
      </c>
      <c r="G5" s="14">
        <v>348607</v>
      </c>
      <c r="H5" s="14">
        <v>352593</v>
      </c>
      <c r="I5" s="14">
        <v>348607</v>
      </c>
      <c r="J5" s="14">
        <v>352593</v>
      </c>
      <c r="K5" s="14">
        <v>352593</v>
      </c>
      <c r="L5" s="14">
        <v>352593</v>
      </c>
    </row>
    <row r="6" spans="1:12" ht="38.25" hidden="1" customHeight="1">
      <c r="A6" s="24" t="s">
        <v>54</v>
      </c>
      <c r="B6" s="36" t="s">
        <v>55</v>
      </c>
      <c r="C6" s="13">
        <v>9886</v>
      </c>
      <c r="D6" s="13">
        <v>9886</v>
      </c>
      <c r="E6" s="13">
        <v>9886</v>
      </c>
      <c r="F6" s="13">
        <v>9886</v>
      </c>
      <c r="G6" s="13">
        <v>9886</v>
      </c>
      <c r="H6" s="13">
        <v>9886</v>
      </c>
      <c r="I6" s="13">
        <v>9886</v>
      </c>
      <c r="J6" s="13">
        <v>9886</v>
      </c>
      <c r="K6" s="13">
        <v>9886</v>
      </c>
      <c r="L6" s="13">
        <v>9886</v>
      </c>
    </row>
    <row r="7" spans="1:12" ht="63.75" hidden="1">
      <c r="A7" s="31" t="s">
        <v>56</v>
      </c>
      <c r="B7" s="30" t="s">
        <v>57</v>
      </c>
      <c r="C7" s="14">
        <v>9886</v>
      </c>
      <c r="D7" s="14">
        <v>9886</v>
      </c>
      <c r="E7" s="14">
        <v>9886</v>
      </c>
      <c r="F7" s="14">
        <v>9886</v>
      </c>
      <c r="G7" s="14">
        <v>9886</v>
      </c>
      <c r="H7" s="14">
        <v>9886</v>
      </c>
      <c r="I7" s="14">
        <v>9886</v>
      </c>
      <c r="J7" s="14">
        <v>9886</v>
      </c>
      <c r="K7" s="14">
        <v>9886</v>
      </c>
      <c r="L7" s="14">
        <v>9886</v>
      </c>
    </row>
    <row r="8" spans="1:12" ht="15.75" hidden="1" customHeight="1">
      <c r="A8" s="24" t="s">
        <v>58</v>
      </c>
      <c r="B8" s="36" t="s">
        <v>6</v>
      </c>
      <c r="C8" s="13">
        <f t="shared" ref="C8:J8" si="3">C9+C10+C11</f>
        <v>45431</v>
      </c>
      <c r="D8" s="13">
        <f t="shared" si="3"/>
        <v>45431</v>
      </c>
      <c r="E8" s="13">
        <f t="shared" si="3"/>
        <v>45431</v>
      </c>
      <c r="F8" s="13">
        <f t="shared" si="3"/>
        <v>47168</v>
      </c>
      <c r="G8" s="13">
        <f t="shared" ref="G8:I8" si="4">G9+G10+G11</f>
        <v>45431</v>
      </c>
      <c r="H8" s="13">
        <f t="shared" si="3"/>
        <v>47168</v>
      </c>
      <c r="I8" s="13">
        <f t="shared" si="4"/>
        <v>45431</v>
      </c>
      <c r="J8" s="13">
        <f t="shared" si="3"/>
        <v>47168</v>
      </c>
      <c r="K8" s="13">
        <f t="shared" ref="K8:L8" si="5">K9+K10+K11</f>
        <v>47168</v>
      </c>
      <c r="L8" s="13">
        <f t="shared" si="5"/>
        <v>47168</v>
      </c>
    </row>
    <row r="9" spans="1:12" ht="38.25" hidden="1">
      <c r="A9" s="31" t="s">
        <v>59</v>
      </c>
      <c r="B9" s="30" t="s">
        <v>91</v>
      </c>
      <c r="C9" s="14">
        <v>38075</v>
      </c>
      <c r="D9" s="14">
        <v>38075</v>
      </c>
      <c r="E9" s="14">
        <v>38075</v>
      </c>
      <c r="F9" s="14">
        <v>39522</v>
      </c>
      <c r="G9" s="14">
        <v>38075</v>
      </c>
      <c r="H9" s="14">
        <v>39522</v>
      </c>
      <c r="I9" s="14">
        <v>38075</v>
      </c>
      <c r="J9" s="14">
        <v>39522</v>
      </c>
      <c r="K9" s="14">
        <v>39522</v>
      </c>
      <c r="L9" s="14">
        <v>39522</v>
      </c>
    </row>
    <row r="10" spans="1:12" ht="25.5" hidden="1">
      <c r="A10" s="31" t="s">
        <v>60</v>
      </c>
      <c r="B10" s="30" t="s">
        <v>8</v>
      </c>
      <c r="C10" s="14">
        <v>100</v>
      </c>
      <c r="D10" s="14">
        <v>100</v>
      </c>
      <c r="E10" s="14">
        <v>100</v>
      </c>
      <c r="F10" s="14">
        <v>100</v>
      </c>
      <c r="G10" s="14">
        <v>100</v>
      </c>
      <c r="H10" s="14">
        <v>100</v>
      </c>
      <c r="I10" s="14">
        <v>100</v>
      </c>
      <c r="J10" s="14">
        <v>100</v>
      </c>
      <c r="K10" s="14">
        <v>100</v>
      </c>
      <c r="L10" s="14">
        <v>100</v>
      </c>
    </row>
    <row r="11" spans="1:12" ht="41.25" hidden="1" customHeight="1">
      <c r="A11" s="31" t="s">
        <v>61</v>
      </c>
      <c r="B11" s="30" t="s">
        <v>36</v>
      </c>
      <c r="C11" s="14">
        <v>7256</v>
      </c>
      <c r="D11" s="14">
        <v>7256</v>
      </c>
      <c r="E11" s="14">
        <v>7256</v>
      </c>
      <c r="F11" s="14">
        <v>7546</v>
      </c>
      <c r="G11" s="14">
        <v>7256</v>
      </c>
      <c r="H11" s="14">
        <v>7546</v>
      </c>
      <c r="I11" s="14">
        <v>7256</v>
      </c>
      <c r="J11" s="14">
        <v>7546</v>
      </c>
      <c r="K11" s="14">
        <v>7546</v>
      </c>
      <c r="L11" s="14">
        <v>7546</v>
      </c>
    </row>
    <row r="12" spans="1:12" hidden="1">
      <c r="A12" s="24" t="s">
        <v>9</v>
      </c>
      <c r="B12" s="36" t="s">
        <v>10</v>
      </c>
      <c r="C12" s="13">
        <f t="shared" ref="C12:J12" si="6">C13+C14</f>
        <v>96900</v>
      </c>
      <c r="D12" s="13">
        <f t="shared" si="6"/>
        <v>96900</v>
      </c>
      <c r="E12" s="13">
        <f t="shared" si="6"/>
        <v>96900</v>
      </c>
      <c r="F12" s="13">
        <f t="shared" si="6"/>
        <v>96900</v>
      </c>
      <c r="G12" s="13">
        <f t="shared" ref="G12:I12" si="7">G13+G14</f>
        <v>96900</v>
      </c>
      <c r="H12" s="13">
        <f t="shared" si="6"/>
        <v>96900</v>
      </c>
      <c r="I12" s="13">
        <f t="shared" si="7"/>
        <v>96900</v>
      </c>
      <c r="J12" s="13">
        <f t="shared" si="6"/>
        <v>96900</v>
      </c>
      <c r="K12" s="13">
        <f t="shared" ref="K12:L12" si="8">K13+K14</f>
        <v>96900</v>
      </c>
      <c r="L12" s="13">
        <f t="shared" si="8"/>
        <v>96900</v>
      </c>
    </row>
    <row r="13" spans="1:12" ht="25.5" hidden="1">
      <c r="A13" s="31" t="s">
        <v>37</v>
      </c>
      <c r="B13" s="30" t="s">
        <v>11</v>
      </c>
      <c r="C13" s="14">
        <v>26883</v>
      </c>
      <c r="D13" s="14">
        <v>26883</v>
      </c>
      <c r="E13" s="14">
        <v>26883</v>
      </c>
      <c r="F13" s="14">
        <v>26883</v>
      </c>
      <c r="G13" s="14">
        <v>26883</v>
      </c>
      <c r="H13" s="14">
        <v>26883</v>
      </c>
      <c r="I13" s="14">
        <v>26883</v>
      </c>
      <c r="J13" s="14">
        <v>26883</v>
      </c>
      <c r="K13" s="14">
        <v>26883</v>
      </c>
      <c r="L13" s="14">
        <v>26883</v>
      </c>
    </row>
    <row r="14" spans="1:12" hidden="1">
      <c r="A14" s="31" t="s">
        <v>62</v>
      </c>
      <c r="B14" s="30" t="s">
        <v>12</v>
      </c>
      <c r="C14" s="14">
        <v>70017</v>
      </c>
      <c r="D14" s="14">
        <v>70017</v>
      </c>
      <c r="E14" s="14">
        <v>70017</v>
      </c>
      <c r="F14" s="14">
        <v>70017</v>
      </c>
      <c r="G14" s="14">
        <v>70017</v>
      </c>
      <c r="H14" s="14">
        <v>70017</v>
      </c>
      <c r="I14" s="14">
        <v>70017</v>
      </c>
      <c r="J14" s="14">
        <v>70017</v>
      </c>
      <c r="K14" s="14">
        <v>70017</v>
      </c>
      <c r="L14" s="14">
        <v>70017</v>
      </c>
    </row>
    <row r="15" spans="1:12" ht="63.75" hidden="1">
      <c r="A15" s="23" t="s">
        <v>63</v>
      </c>
      <c r="B15" s="37" t="s">
        <v>64</v>
      </c>
      <c r="C15" s="40">
        <v>500</v>
      </c>
      <c r="D15" s="40">
        <v>500</v>
      </c>
      <c r="E15" s="40">
        <v>500</v>
      </c>
      <c r="F15" s="13">
        <v>500</v>
      </c>
      <c r="G15" s="40">
        <v>500</v>
      </c>
      <c r="H15" s="13">
        <v>500</v>
      </c>
      <c r="I15" s="40">
        <v>500</v>
      </c>
      <c r="J15" s="13">
        <v>500</v>
      </c>
      <c r="K15" s="13">
        <v>500</v>
      </c>
      <c r="L15" s="13">
        <v>500</v>
      </c>
    </row>
    <row r="16" spans="1:12" ht="25.5" hidden="1">
      <c r="A16" s="24" t="s">
        <v>41</v>
      </c>
      <c r="B16" s="36" t="s">
        <v>13</v>
      </c>
      <c r="C16" s="13">
        <v>13460</v>
      </c>
      <c r="D16" s="13">
        <v>13460</v>
      </c>
      <c r="E16" s="13">
        <v>13460</v>
      </c>
      <c r="F16" s="13">
        <v>13460</v>
      </c>
      <c r="G16" s="13">
        <v>13460</v>
      </c>
      <c r="H16" s="13">
        <v>13460</v>
      </c>
      <c r="I16" s="13">
        <v>13460</v>
      </c>
      <c r="J16" s="13">
        <v>13460</v>
      </c>
      <c r="K16" s="13">
        <v>13460</v>
      </c>
      <c r="L16" s="13">
        <v>13460</v>
      </c>
    </row>
    <row r="17" spans="1:12" ht="51.75" hidden="1" customHeight="1">
      <c r="A17" s="24" t="s">
        <v>14</v>
      </c>
      <c r="B17" s="36" t="s">
        <v>15</v>
      </c>
      <c r="C17" s="13">
        <f t="shared" ref="C17:J17" si="9">C18+C19+C20+C21</f>
        <v>42442</v>
      </c>
      <c r="D17" s="13">
        <f t="shared" si="9"/>
        <v>42442</v>
      </c>
      <c r="E17" s="13">
        <f t="shared" si="9"/>
        <v>42442</v>
      </c>
      <c r="F17" s="13">
        <f t="shared" si="9"/>
        <v>41079</v>
      </c>
      <c r="G17" s="13">
        <f t="shared" ref="G17:I17" si="10">G18+G19+G20+G21</f>
        <v>42442</v>
      </c>
      <c r="H17" s="13">
        <f t="shared" si="9"/>
        <v>41079</v>
      </c>
      <c r="I17" s="13">
        <f t="shared" si="10"/>
        <v>42442</v>
      </c>
      <c r="J17" s="13">
        <f t="shared" si="9"/>
        <v>41079</v>
      </c>
      <c r="K17" s="13">
        <f t="shared" ref="K17:L17" si="11">K18+K19+K20+K21</f>
        <v>41079</v>
      </c>
      <c r="L17" s="13">
        <f t="shared" si="11"/>
        <v>41079</v>
      </c>
    </row>
    <row r="18" spans="1:12" ht="91.9" hidden="1" customHeight="1">
      <c r="A18" s="31" t="s">
        <v>16</v>
      </c>
      <c r="B18" s="30" t="s">
        <v>98</v>
      </c>
      <c r="C18" s="14">
        <v>29403</v>
      </c>
      <c r="D18" s="14">
        <v>29403</v>
      </c>
      <c r="E18" s="14">
        <v>29403</v>
      </c>
      <c r="F18" s="14">
        <v>28063</v>
      </c>
      <c r="G18" s="14">
        <v>29403</v>
      </c>
      <c r="H18" s="14">
        <v>28063</v>
      </c>
      <c r="I18" s="14">
        <v>29403</v>
      </c>
      <c r="J18" s="14">
        <v>28063</v>
      </c>
      <c r="K18" s="14">
        <v>28063</v>
      </c>
      <c r="L18" s="14">
        <v>28063</v>
      </c>
    </row>
    <row r="19" spans="1:12" ht="89.25" hidden="1" customHeight="1">
      <c r="A19" s="7" t="s">
        <v>17</v>
      </c>
      <c r="B19" s="8" t="s">
        <v>99</v>
      </c>
      <c r="C19" s="17">
        <v>1019</v>
      </c>
      <c r="D19" s="17">
        <v>1019</v>
      </c>
      <c r="E19" s="17">
        <v>1019</v>
      </c>
      <c r="F19" s="43">
        <v>1019</v>
      </c>
      <c r="G19" s="17">
        <v>1019</v>
      </c>
      <c r="H19" s="43">
        <v>1019</v>
      </c>
      <c r="I19" s="17">
        <v>1019</v>
      </c>
      <c r="J19" s="43">
        <v>1019</v>
      </c>
      <c r="K19" s="43">
        <v>1019</v>
      </c>
      <c r="L19" s="43">
        <v>1019</v>
      </c>
    </row>
    <row r="20" spans="1:12" ht="66.75" hidden="1" customHeight="1">
      <c r="A20" s="31" t="s">
        <v>18</v>
      </c>
      <c r="B20" s="30" t="s">
        <v>100</v>
      </c>
      <c r="C20" s="14">
        <v>48</v>
      </c>
      <c r="D20" s="14">
        <v>48</v>
      </c>
      <c r="E20" s="14">
        <v>48</v>
      </c>
      <c r="F20" s="14">
        <v>48</v>
      </c>
      <c r="G20" s="14">
        <v>48</v>
      </c>
      <c r="H20" s="14">
        <v>48</v>
      </c>
      <c r="I20" s="14">
        <v>48</v>
      </c>
      <c r="J20" s="14">
        <v>48</v>
      </c>
      <c r="K20" s="14">
        <v>48</v>
      </c>
      <c r="L20" s="14">
        <v>48</v>
      </c>
    </row>
    <row r="21" spans="1:12" ht="78.75" hidden="1" customHeight="1">
      <c r="A21" s="31" t="s">
        <v>42</v>
      </c>
      <c r="B21" s="8" t="s">
        <v>101</v>
      </c>
      <c r="C21" s="14">
        <v>11972</v>
      </c>
      <c r="D21" s="14">
        <v>11972</v>
      </c>
      <c r="E21" s="14">
        <v>11972</v>
      </c>
      <c r="F21" s="14">
        <v>11949</v>
      </c>
      <c r="G21" s="14">
        <v>11972</v>
      </c>
      <c r="H21" s="14">
        <v>11949</v>
      </c>
      <c r="I21" s="14">
        <v>11972</v>
      </c>
      <c r="J21" s="14">
        <v>11949</v>
      </c>
      <c r="K21" s="14">
        <v>11949</v>
      </c>
      <c r="L21" s="14">
        <v>11949</v>
      </c>
    </row>
    <row r="22" spans="1:12" ht="51" hidden="1">
      <c r="A22" s="24" t="s">
        <v>45</v>
      </c>
      <c r="B22" s="36" t="s">
        <v>19</v>
      </c>
      <c r="C22" s="13">
        <v>1678</v>
      </c>
      <c r="D22" s="13">
        <v>1678</v>
      </c>
      <c r="E22" s="13">
        <v>1678</v>
      </c>
      <c r="F22" s="13">
        <v>1678</v>
      </c>
      <c r="G22" s="13">
        <v>1678</v>
      </c>
      <c r="H22" s="13">
        <v>1678</v>
      </c>
      <c r="I22" s="13">
        <v>1678</v>
      </c>
      <c r="J22" s="13">
        <v>1678</v>
      </c>
      <c r="K22" s="13">
        <v>1678</v>
      </c>
      <c r="L22" s="13">
        <v>1678</v>
      </c>
    </row>
    <row r="23" spans="1:12" ht="29.25" hidden="1" customHeight="1">
      <c r="A23" s="31" t="s">
        <v>46</v>
      </c>
      <c r="B23" s="30" t="s">
        <v>95</v>
      </c>
      <c r="C23" s="14">
        <v>1678</v>
      </c>
      <c r="D23" s="14">
        <v>1678</v>
      </c>
      <c r="E23" s="14">
        <v>1678</v>
      </c>
      <c r="F23" s="14">
        <v>1678</v>
      </c>
      <c r="G23" s="14">
        <v>1678</v>
      </c>
      <c r="H23" s="14">
        <v>1678</v>
      </c>
      <c r="I23" s="14">
        <v>1678</v>
      </c>
      <c r="J23" s="14">
        <v>1678</v>
      </c>
      <c r="K23" s="14">
        <v>1678</v>
      </c>
      <c r="L23" s="14">
        <v>1678</v>
      </c>
    </row>
    <row r="24" spans="1:12" ht="27" hidden="1" customHeight="1">
      <c r="A24" s="24" t="s">
        <v>31</v>
      </c>
      <c r="B24" s="36" t="s">
        <v>84</v>
      </c>
      <c r="C24" s="13">
        <v>350</v>
      </c>
      <c r="D24" s="13">
        <v>350</v>
      </c>
      <c r="E24" s="13">
        <v>350</v>
      </c>
      <c r="F24" s="13">
        <v>350</v>
      </c>
      <c r="G24" s="13">
        <v>350</v>
      </c>
      <c r="H24" s="13">
        <v>350</v>
      </c>
      <c r="I24" s="13">
        <v>350</v>
      </c>
      <c r="J24" s="13">
        <v>350</v>
      </c>
      <c r="K24" s="13">
        <v>350</v>
      </c>
      <c r="L24" s="13">
        <v>350</v>
      </c>
    </row>
    <row r="25" spans="1:12" ht="27" hidden="1" customHeight="1">
      <c r="A25" s="44" t="s">
        <v>102</v>
      </c>
      <c r="B25" s="45" t="s">
        <v>88</v>
      </c>
      <c r="C25" s="29">
        <v>100</v>
      </c>
      <c r="D25" s="29">
        <v>100</v>
      </c>
      <c r="E25" s="29">
        <v>100</v>
      </c>
      <c r="F25" s="15">
        <v>100</v>
      </c>
      <c r="G25" s="29">
        <v>100</v>
      </c>
      <c r="H25" s="15">
        <v>100</v>
      </c>
      <c r="I25" s="29">
        <v>100</v>
      </c>
      <c r="J25" s="15">
        <v>100</v>
      </c>
      <c r="K25" s="15">
        <v>100</v>
      </c>
      <c r="L25" s="15">
        <v>100</v>
      </c>
    </row>
    <row r="26" spans="1:12" ht="26.25" hidden="1" customHeight="1">
      <c r="A26" s="27" t="s">
        <v>87</v>
      </c>
      <c r="B26" s="30" t="s">
        <v>20</v>
      </c>
      <c r="C26" s="14">
        <v>250</v>
      </c>
      <c r="D26" s="14">
        <v>250</v>
      </c>
      <c r="E26" s="14">
        <v>250</v>
      </c>
      <c r="F26" s="14">
        <v>250</v>
      </c>
      <c r="G26" s="14">
        <v>250</v>
      </c>
      <c r="H26" s="14">
        <v>250</v>
      </c>
      <c r="I26" s="14">
        <v>250</v>
      </c>
      <c r="J26" s="14">
        <v>250</v>
      </c>
      <c r="K26" s="14">
        <v>250</v>
      </c>
      <c r="L26" s="14">
        <v>250</v>
      </c>
    </row>
    <row r="27" spans="1:12" ht="25.5" hidden="1" customHeight="1">
      <c r="A27" s="24" t="s">
        <v>21</v>
      </c>
      <c r="B27" s="36" t="s">
        <v>22</v>
      </c>
      <c r="C27" s="13">
        <v>2986</v>
      </c>
      <c r="D27" s="13">
        <v>2986</v>
      </c>
      <c r="E27" s="13">
        <v>2986</v>
      </c>
      <c r="F27" s="13">
        <v>4093</v>
      </c>
      <c r="G27" s="13">
        <v>2986</v>
      </c>
      <c r="H27" s="13">
        <v>4093</v>
      </c>
      <c r="I27" s="13">
        <v>2986</v>
      </c>
      <c r="J27" s="13">
        <v>4093</v>
      </c>
      <c r="K27" s="13">
        <v>4093</v>
      </c>
      <c r="L27" s="13">
        <v>4093</v>
      </c>
    </row>
    <row r="28" spans="1:12" ht="44.25" hidden="1" customHeight="1">
      <c r="A28" s="31" t="s">
        <v>23</v>
      </c>
      <c r="B28" s="30" t="s">
        <v>66</v>
      </c>
      <c r="C28" s="14">
        <v>0</v>
      </c>
      <c r="D28" s="14">
        <v>0</v>
      </c>
      <c r="E28" s="14">
        <v>0</v>
      </c>
      <c r="F28" s="14">
        <v>0</v>
      </c>
      <c r="G28" s="14">
        <v>0</v>
      </c>
      <c r="H28" s="14">
        <v>0</v>
      </c>
      <c r="I28" s="14">
        <v>0</v>
      </c>
      <c r="J28" s="14">
        <v>0</v>
      </c>
      <c r="K28" s="14">
        <v>0</v>
      </c>
      <c r="L28" s="14">
        <v>0</v>
      </c>
    </row>
    <row r="29" spans="1:12" ht="153" hidden="1">
      <c r="A29" s="31" t="s">
        <v>67</v>
      </c>
      <c r="B29" s="38" t="s">
        <v>96</v>
      </c>
      <c r="C29" s="14">
        <v>1236</v>
      </c>
      <c r="D29" s="14">
        <v>1236</v>
      </c>
      <c r="E29" s="14">
        <v>1236</v>
      </c>
      <c r="F29" s="14">
        <v>3093</v>
      </c>
      <c r="G29" s="14">
        <v>1236</v>
      </c>
      <c r="H29" s="14">
        <v>3093</v>
      </c>
      <c r="I29" s="14">
        <v>1236</v>
      </c>
      <c r="J29" s="14">
        <v>3093</v>
      </c>
      <c r="K29" s="14">
        <v>3093</v>
      </c>
      <c r="L29" s="14">
        <v>3093</v>
      </c>
    </row>
    <row r="30" spans="1:12" ht="89.25" hidden="1">
      <c r="A30" s="7" t="s">
        <v>24</v>
      </c>
      <c r="B30" s="8" t="s">
        <v>103</v>
      </c>
      <c r="C30" s="14">
        <v>1750</v>
      </c>
      <c r="D30" s="14">
        <v>1750</v>
      </c>
      <c r="E30" s="14">
        <v>1750</v>
      </c>
      <c r="F30" s="14">
        <v>1000</v>
      </c>
      <c r="G30" s="14">
        <v>1750</v>
      </c>
      <c r="H30" s="14">
        <v>1000</v>
      </c>
      <c r="I30" s="14">
        <v>1750</v>
      </c>
      <c r="J30" s="14">
        <v>1000</v>
      </c>
      <c r="K30" s="14">
        <v>1000</v>
      </c>
      <c r="L30" s="14">
        <v>1000</v>
      </c>
    </row>
    <row r="31" spans="1:12" ht="16.899999999999999" hidden="1" customHeight="1">
      <c r="A31" s="24" t="s">
        <v>25</v>
      </c>
      <c r="B31" s="36" t="s">
        <v>26</v>
      </c>
      <c r="C31" s="13">
        <v>6289</v>
      </c>
      <c r="D31" s="13">
        <v>6289</v>
      </c>
      <c r="E31" s="13">
        <v>6289</v>
      </c>
      <c r="F31" s="13">
        <v>6289</v>
      </c>
      <c r="G31" s="13">
        <v>6289</v>
      </c>
      <c r="H31" s="13">
        <v>6289</v>
      </c>
      <c r="I31" s="13">
        <v>6289</v>
      </c>
      <c r="J31" s="13">
        <v>6289</v>
      </c>
      <c r="K31" s="13">
        <v>6289</v>
      </c>
      <c r="L31" s="13">
        <v>6289</v>
      </c>
    </row>
    <row r="32" spans="1:12" ht="15.75" hidden="1" customHeight="1">
      <c r="A32" s="24" t="s">
        <v>27</v>
      </c>
      <c r="B32" s="39" t="s">
        <v>76</v>
      </c>
      <c r="C32" s="13">
        <v>450</v>
      </c>
      <c r="D32" s="13">
        <v>450</v>
      </c>
      <c r="E32" s="13">
        <v>450</v>
      </c>
      <c r="F32" s="40">
        <v>450</v>
      </c>
      <c r="G32" s="13">
        <v>450</v>
      </c>
      <c r="H32" s="40">
        <v>450</v>
      </c>
      <c r="I32" s="13">
        <v>450</v>
      </c>
      <c r="J32" s="40">
        <v>450</v>
      </c>
      <c r="K32" s="40">
        <v>450</v>
      </c>
      <c r="L32" s="40">
        <v>450</v>
      </c>
    </row>
    <row r="33" spans="1:12" ht="26.25" customHeight="1">
      <c r="A33" s="24" t="s">
        <v>50</v>
      </c>
      <c r="B33" s="36" t="s">
        <v>28</v>
      </c>
      <c r="C33" s="40">
        <f t="shared" ref="C33:F33" si="12">SUM(C35:C37)</f>
        <v>1220813.8999999999</v>
      </c>
      <c r="D33" s="40">
        <f t="shared" si="12"/>
        <v>1220809.7</v>
      </c>
      <c r="E33" s="40">
        <f t="shared" si="12"/>
        <v>1629597</v>
      </c>
      <c r="F33" s="40">
        <f t="shared" si="12"/>
        <v>1240453.5999999999</v>
      </c>
      <c r="G33" s="40">
        <f>SUM(G35:G38)</f>
        <v>1600985.2000000002</v>
      </c>
      <c r="H33" s="40">
        <f t="shared" ref="H33:L33" si="13">SUM(H35:H38)</f>
        <v>1240449.3999999999</v>
      </c>
      <c r="I33" s="40">
        <f t="shared" si="13"/>
        <v>1654938.5</v>
      </c>
      <c r="J33" s="40">
        <f t="shared" si="13"/>
        <v>1541417.8</v>
      </c>
      <c r="K33" s="40">
        <f t="shared" si="13"/>
        <v>1510820.8</v>
      </c>
      <c r="L33" s="40">
        <f t="shared" si="13"/>
        <v>1564774.1</v>
      </c>
    </row>
    <row r="34" spans="1:12" ht="65.25" customHeight="1">
      <c r="A34" s="24" t="s">
        <v>51</v>
      </c>
      <c r="B34" s="39" t="s">
        <v>77</v>
      </c>
      <c r="C34" s="40">
        <f t="shared" ref="C34:J34" si="14">SUM(C35:C37)</f>
        <v>1220813.8999999999</v>
      </c>
      <c r="D34" s="40">
        <f t="shared" si="14"/>
        <v>1220809.7</v>
      </c>
      <c r="E34" s="40">
        <f t="shared" si="14"/>
        <v>1629597</v>
      </c>
      <c r="F34" s="40">
        <f t="shared" si="14"/>
        <v>1240453.5999999999</v>
      </c>
      <c r="G34" s="40">
        <f>SUM(G35:G38)</f>
        <v>1600985.2000000002</v>
      </c>
      <c r="H34" s="40">
        <f t="shared" si="14"/>
        <v>1240449.3999999999</v>
      </c>
      <c r="I34" s="40">
        <f>SUM(I35:I38)</f>
        <v>1654938.5</v>
      </c>
      <c r="J34" s="40">
        <f t="shared" si="14"/>
        <v>1541417.8</v>
      </c>
      <c r="K34" s="40">
        <f>SUM(K35:K38)</f>
        <v>1510820.8</v>
      </c>
      <c r="L34" s="40">
        <f>SUM(L35:L38)</f>
        <v>1564774.1</v>
      </c>
    </row>
    <row r="35" spans="1:12" ht="38.25" hidden="1">
      <c r="A35" s="31" t="s">
        <v>80</v>
      </c>
      <c r="B35" s="30" t="s">
        <v>70</v>
      </c>
      <c r="C35" s="41">
        <v>109959</v>
      </c>
      <c r="D35" s="41">
        <v>109959</v>
      </c>
      <c r="E35" s="41">
        <v>109959</v>
      </c>
      <c r="F35" s="14">
        <v>109959</v>
      </c>
      <c r="G35" s="41">
        <v>109959</v>
      </c>
      <c r="H35" s="14">
        <v>109959</v>
      </c>
      <c r="I35" s="41">
        <v>109959</v>
      </c>
      <c r="J35" s="14">
        <v>109959</v>
      </c>
      <c r="K35" s="41">
        <v>109959</v>
      </c>
      <c r="L35" s="41">
        <v>109959</v>
      </c>
    </row>
    <row r="36" spans="1:12" ht="46.5" customHeight="1">
      <c r="A36" s="31" t="s">
        <v>83</v>
      </c>
      <c r="B36" s="12" t="s">
        <v>72</v>
      </c>
      <c r="C36" s="41">
        <v>118959.3</v>
      </c>
      <c r="D36" s="41">
        <v>118959.3</v>
      </c>
      <c r="E36" s="41">
        <v>527746.6</v>
      </c>
      <c r="F36" s="14">
        <v>148167.9</v>
      </c>
      <c r="G36" s="14">
        <v>531403.80000000005</v>
      </c>
      <c r="H36" s="14">
        <v>148167.9</v>
      </c>
      <c r="I36" s="61">
        <v>550519</v>
      </c>
      <c r="J36" s="62">
        <v>449136.3</v>
      </c>
      <c r="K36" s="62">
        <v>449136.3</v>
      </c>
      <c r="L36" s="62">
        <v>468251.5</v>
      </c>
    </row>
    <row r="37" spans="1:12" ht="38.25" hidden="1">
      <c r="A37" s="31" t="s">
        <v>81</v>
      </c>
      <c r="B37" s="30" t="s">
        <v>71</v>
      </c>
      <c r="C37" s="48">
        <v>991895.6</v>
      </c>
      <c r="D37" s="48">
        <v>991891.4</v>
      </c>
      <c r="E37" s="48">
        <v>991891.4</v>
      </c>
      <c r="F37" s="48">
        <v>982326.7</v>
      </c>
      <c r="G37" s="48">
        <v>959622.4</v>
      </c>
      <c r="H37" s="48">
        <v>982322.5</v>
      </c>
      <c r="I37" s="48">
        <v>959622.4</v>
      </c>
      <c r="J37" s="48">
        <v>982322.5</v>
      </c>
      <c r="K37" s="53">
        <v>951725.5</v>
      </c>
      <c r="L37" s="48">
        <v>951725.5</v>
      </c>
    </row>
    <row r="38" spans="1:12" ht="25.5">
      <c r="A38" s="47" t="s">
        <v>85</v>
      </c>
      <c r="B38" s="12" t="s">
        <v>29</v>
      </c>
      <c r="C38" s="48"/>
      <c r="D38" s="48"/>
      <c r="E38" s="48"/>
      <c r="F38" s="48"/>
      <c r="G38" s="48">
        <v>0</v>
      </c>
      <c r="H38" s="48"/>
      <c r="I38" s="48">
        <v>34838.1</v>
      </c>
      <c r="J38" s="48"/>
      <c r="K38" s="53">
        <v>0</v>
      </c>
      <c r="L38" s="48">
        <v>34838.1</v>
      </c>
    </row>
    <row r="39" spans="1:12">
      <c r="A39" s="33"/>
      <c r="B39" s="42" t="s">
        <v>30</v>
      </c>
      <c r="C39" s="40">
        <f t="shared" ref="C39:L39" si="15">SUM(C33,C3)</f>
        <v>1789792.9</v>
      </c>
      <c r="D39" s="40">
        <f t="shared" si="15"/>
        <v>1789788.7</v>
      </c>
      <c r="E39" s="40">
        <f t="shared" si="15"/>
        <v>2198576</v>
      </c>
      <c r="F39" s="40">
        <f t="shared" si="15"/>
        <v>1814899.5999999999</v>
      </c>
      <c r="G39" s="40">
        <f t="shared" si="15"/>
        <v>2169964.2000000002</v>
      </c>
      <c r="H39" s="40">
        <f t="shared" si="15"/>
        <v>1814895.4</v>
      </c>
      <c r="I39" s="40">
        <f t="shared" si="15"/>
        <v>2223917.5</v>
      </c>
      <c r="J39" s="40">
        <f t="shared" si="15"/>
        <v>2115863.7999999998</v>
      </c>
      <c r="K39" s="40">
        <f t="shared" si="15"/>
        <v>2085266.8</v>
      </c>
      <c r="L39" s="40">
        <f t="shared" si="15"/>
        <v>2139220.1</v>
      </c>
    </row>
  </sheetData>
  <mergeCells count="1">
    <mergeCell ref="A1:L1"/>
  </mergeCells>
  <printOptions horizontalCentered="1"/>
  <pageMargins left="0.51181102362204722" right="0.51181102362204722" top="0.74803149606299213" bottom="0.74803149606299213" header="0.31496062992125984" footer="0.31496062992125984"/>
  <pageSetup paperSize="9" firstPageNumber="3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2020</vt:lpstr>
      <vt:lpstr>2021-2022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2020-10-06T12:04:21Z</cp:lastPrinted>
  <dcterms:created xsi:type="dcterms:W3CDTF">2016-03-29T11:31:48Z</dcterms:created>
  <dcterms:modified xsi:type="dcterms:W3CDTF">2020-10-08T06:48:29Z</dcterms:modified>
</cp:coreProperties>
</file>