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0" sheetId="2" r:id="rId1"/>
    <sheet name="2021-2022" sheetId="3" r:id="rId2"/>
  </sheets>
  <definedNames>
    <definedName name="_xlnm.Print_Area" localSheetId="0">'2020'!$A$1:$E$351</definedName>
    <definedName name="_xlnm.Print_Area" localSheetId="1">'2021-2022'!$A$1:$G$291</definedName>
  </definedNames>
  <calcPr calcId="124519"/>
</workbook>
</file>

<file path=xl/calcChain.xml><?xml version="1.0" encoding="utf-8"?>
<calcChain xmlns="http://schemas.openxmlformats.org/spreadsheetml/2006/main">
  <c r="E230" i="2"/>
  <c r="D230"/>
  <c r="E220"/>
  <c r="E167"/>
  <c r="E162"/>
  <c r="E160"/>
  <c r="E273"/>
  <c r="D273"/>
  <c r="E245"/>
  <c r="D245"/>
  <c r="D345" l="1"/>
  <c r="D343"/>
  <c r="D342" s="1"/>
  <c r="D340"/>
  <c r="D338"/>
  <c r="D336"/>
  <c r="D333"/>
  <c r="D331"/>
  <c r="D327"/>
  <c r="D325"/>
  <c r="D323"/>
  <c r="D318"/>
  <c r="D315"/>
  <c r="D313"/>
  <c r="D310"/>
  <c r="D308"/>
  <c r="D303"/>
  <c r="D301"/>
  <c r="D300" s="1"/>
  <c r="D297"/>
  <c r="D294" s="1"/>
  <c r="D295"/>
  <c r="D292"/>
  <c r="D291" s="1"/>
  <c r="D289"/>
  <c r="D287"/>
  <c r="D285"/>
  <c r="D282"/>
  <c r="D280"/>
  <c r="D276"/>
  <c r="D271"/>
  <c r="D269"/>
  <c r="D267"/>
  <c r="D264"/>
  <c r="D262"/>
  <c r="D258"/>
  <c r="D257" s="1"/>
  <c r="D254"/>
  <c r="D253" s="1"/>
  <c r="D250"/>
  <c r="D241"/>
  <c r="D239"/>
  <c r="D237"/>
  <c r="D233"/>
  <c r="D232" s="1"/>
  <c r="D228"/>
  <c r="D226"/>
  <c r="D224"/>
  <c r="D220"/>
  <c r="D218"/>
  <c r="D215"/>
  <c r="D213"/>
  <c r="D211"/>
  <c r="D209"/>
  <c r="D207"/>
  <c r="D205"/>
  <c r="D203"/>
  <c r="D201"/>
  <c r="D199"/>
  <c r="D197"/>
  <c r="D194"/>
  <c r="D192"/>
  <c r="D189"/>
  <c r="D187"/>
  <c r="D185"/>
  <c r="D183"/>
  <c r="D181"/>
  <c r="D179"/>
  <c r="D177"/>
  <c r="D174"/>
  <c r="D172"/>
  <c r="D170"/>
  <c r="D167"/>
  <c r="D165"/>
  <c r="D162"/>
  <c r="D157"/>
  <c r="D154"/>
  <c r="D152"/>
  <c r="D151" s="1"/>
  <c r="D148"/>
  <c r="D147" s="1"/>
  <c r="D145"/>
  <c r="D143"/>
  <c r="D140"/>
  <c r="D138"/>
  <c r="D136"/>
  <c r="D132"/>
  <c r="D131" s="1"/>
  <c r="D129"/>
  <c r="D128" s="1"/>
  <c r="D125"/>
  <c r="D124" s="1"/>
  <c r="D122"/>
  <c r="D120"/>
  <c r="D118"/>
  <c r="D116"/>
  <c r="D112"/>
  <c r="D110"/>
  <c r="D108"/>
  <c r="D106"/>
  <c r="D104"/>
  <c r="D100"/>
  <c r="D97"/>
  <c r="D95"/>
  <c r="D92"/>
  <c r="D88"/>
  <c r="D85"/>
  <c r="D82" s="1"/>
  <c r="D80"/>
  <c r="D79" s="1"/>
  <c r="D77"/>
  <c r="D75"/>
  <c r="D73"/>
  <c r="D70"/>
  <c r="D67"/>
  <c r="D63"/>
  <c r="D60"/>
  <c r="D57"/>
  <c r="D53"/>
  <c r="D50"/>
  <c r="D48"/>
  <c r="D46"/>
  <c r="D44"/>
  <c r="D41"/>
  <c r="D40" s="1"/>
  <c r="D35"/>
  <c r="D32"/>
  <c r="D28"/>
  <c r="D26"/>
  <c r="D24"/>
  <c r="D21"/>
  <c r="D17"/>
  <c r="D14"/>
  <c r="D10"/>
  <c r="D8"/>
  <c r="D6"/>
  <c r="F285" i="3"/>
  <c r="F283"/>
  <c r="F282" s="1"/>
  <c r="F280"/>
  <c r="F278"/>
  <c r="F276"/>
  <c r="F275" s="1"/>
  <c r="F273"/>
  <c r="F271"/>
  <c r="F267"/>
  <c r="F265"/>
  <c r="F264" s="1"/>
  <c r="F260"/>
  <c r="F258"/>
  <c r="F256"/>
  <c r="F255" s="1"/>
  <c r="F253"/>
  <c r="F250" s="1"/>
  <c r="F251"/>
  <c r="F246"/>
  <c r="F244"/>
  <c r="F243" s="1"/>
  <c r="F242" s="1"/>
  <c r="F240"/>
  <c r="F238"/>
  <c r="F235"/>
  <c r="F234"/>
  <c r="F232"/>
  <c r="F230"/>
  <c r="F227"/>
  <c r="F225"/>
  <c r="F224" s="1"/>
  <c r="F222"/>
  <c r="F220"/>
  <c r="F218"/>
  <c r="F216"/>
  <c r="F213" s="1"/>
  <c r="F214"/>
  <c r="F210"/>
  <c r="F209" s="1"/>
  <c r="F206"/>
  <c r="F205"/>
  <c r="F202"/>
  <c r="F198"/>
  <c r="F194"/>
  <c r="F192"/>
  <c r="F190"/>
  <c r="F186"/>
  <c r="F185" s="1"/>
  <c r="F183"/>
  <c r="F181"/>
  <c r="F179"/>
  <c r="F175"/>
  <c r="F173"/>
  <c r="F170"/>
  <c r="F168"/>
  <c r="F166"/>
  <c r="F164"/>
  <c r="F162"/>
  <c r="F160"/>
  <c r="F158"/>
  <c r="F156"/>
  <c r="F154"/>
  <c r="F152"/>
  <c r="F149"/>
  <c r="F147"/>
  <c r="F145"/>
  <c r="F143"/>
  <c r="F140" s="1"/>
  <c r="F141"/>
  <c r="F138"/>
  <c r="F136"/>
  <c r="F134"/>
  <c r="F131"/>
  <c r="F129"/>
  <c r="F127"/>
  <c r="F123"/>
  <c r="F122" s="1"/>
  <c r="F120"/>
  <c r="F119"/>
  <c r="F117"/>
  <c r="F115"/>
  <c r="F111"/>
  <c r="F110" s="1"/>
  <c r="F108"/>
  <c r="F107" s="1"/>
  <c r="F106" s="1"/>
  <c r="F104"/>
  <c r="F103" s="1"/>
  <c r="F101"/>
  <c r="F99"/>
  <c r="F96" s="1"/>
  <c r="F97"/>
  <c r="F93"/>
  <c r="F91"/>
  <c r="F89"/>
  <c r="F87"/>
  <c r="F85"/>
  <c r="F81"/>
  <c r="F79"/>
  <c r="F76"/>
  <c r="F73"/>
  <c r="F70"/>
  <c r="F69" s="1"/>
  <c r="F67"/>
  <c r="F65"/>
  <c r="F63"/>
  <c r="F60"/>
  <c r="F57"/>
  <c r="F56"/>
  <c r="F53"/>
  <c r="F50"/>
  <c r="F49" s="1"/>
  <c r="F47"/>
  <c r="F44"/>
  <c r="F42"/>
  <c r="F40"/>
  <c r="F38"/>
  <c r="F35"/>
  <c r="F34"/>
  <c r="F30"/>
  <c r="F27"/>
  <c r="F23"/>
  <c r="F21"/>
  <c r="F19"/>
  <c r="F18" s="1"/>
  <c r="F14"/>
  <c r="F12"/>
  <c r="F9"/>
  <c r="F7"/>
  <c r="F6" s="1"/>
  <c r="D285"/>
  <c r="D283"/>
  <c r="D282" s="1"/>
  <c r="D280"/>
  <c r="D278"/>
  <c r="D276"/>
  <c r="D273"/>
  <c r="D271"/>
  <c r="D267"/>
  <c r="D265"/>
  <c r="D264" s="1"/>
  <c r="D260"/>
  <c r="D258"/>
  <c r="D256"/>
  <c r="D253"/>
  <c r="D251"/>
  <c r="D250"/>
  <c r="D246"/>
  <c r="D244"/>
  <c r="D240"/>
  <c r="D238"/>
  <c r="D235"/>
  <c r="D234" s="1"/>
  <c r="D232"/>
  <c r="D230"/>
  <c r="D227"/>
  <c r="D225"/>
  <c r="D222"/>
  <c r="D220"/>
  <c r="D218"/>
  <c r="D216"/>
  <c r="D214"/>
  <c r="D213" s="1"/>
  <c r="D210"/>
  <c r="D209" s="1"/>
  <c r="D206"/>
  <c r="D205" s="1"/>
  <c r="D202"/>
  <c r="D198"/>
  <c r="D197" s="1"/>
  <c r="D194"/>
  <c r="D192"/>
  <c r="D190"/>
  <c r="D189"/>
  <c r="D186"/>
  <c r="D185" s="1"/>
  <c r="D183"/>
  <c r="D181"/>
  <c r="D179"/>
  <c r="D175"/>
  <c r="D173"/>
  <c r="D172" s="1"/>
  <c r="D170"/>
  <c r="D168"/>
  <c r="D166"/>
  <c r="D164"/>
  <c r="D162"/>
  <c r="D160"/>
  <c r="D158"/>
  <c r="D156"/>
  <c r="D154"/>
  <c r="D152"/>
  <c r="D149"/>
  <c r="D147"/>
  <c r="D145"/>
  <c r="D143"/>
  <c r="D141"/>
  <c r="D138"/>
  <c r="D136"/>
  <c r="D134"/>
  <c r="D131"/>
  <c r="D129"/>
  <c r="D127"/>
  <c r="D126" s="1"/>
  <c r="D123"/>
  <c r="D122" s="1"/>
  <c r="D120"/>
  <c r="D119" s="1"/>
  <c r="D117"/>
  <c r="D115"/>
  <c r="D114"/>
  <c r="D113" s="1"/>
  <c r="D111"/>
  <c r="D110" s="1"/>
  <c r="D108"/>
  <c r="D107" s="1"/>
  <c r="D104"/>
  <c r="D103"/>
  <c r="D101"/>
  <c r="D99"/>
  <c r="D97"/>
  <c r="D96"/>
  <c r="D93"/>
  <c r="D91"/>
  <c r="D89"/>
  <c r="D87"/>
  <c r="D85"/>
  <c r="D81"/>
  <c r="D79"/>
  <c r="D76"/>
  <c r="D73"/>
  <c r="D72" s="1"/>
  <c r="D70"/>
  <c r="D69" s="1"/>
  <c r="D67"/>
  <c r="D65"/>
  <c r="D63"/>
  <c r="D60"/>
  <c r="D57"/>
  <c r="D56" s="1"/>
  <c r="D53"/>
  <c r="D50"/>
  <c r="D49" s="1"/>
  <c r="D47"/>
  <c r="D44"/>
  <c r="D42"/>
  <c r="D40"/>
  <c r="D38"/>
  <c r="D37" s="1"/>
  <c r="D35"/>
  <c r="D34" s="1"/>
  <c r="D30"/>
  <c r="D27"/>
  <c r="D26" s="1"/>
  <c r="D23"/>
  <c r="D21"/>
  <c r="D19"/>
  <c r="D18"/>
  <c r="D14"/>
  <c r="D12"/>
  <c r="D9"/>
  <c r="D7"/>
  <c r="D6" s="1"/>
  <c r="E194" i="2"/>
  <c r="D261" l="1"/>
  <c r="D142"/>
  <c r="D103"/>
  <c r="D330"/>
  <c r="D191"/>
  <c r="D176"/>
  <c r="D156"/>
  <c r="D135"/>
  <c r="D72"/>
  <c r="D66"/>
  <c r="D56"/>
  <c r="D31"/>
  <c r="D217"/>
  <c r="D307"/>
  <c r="D23"/>
  <c r="D87"/>
  <c r="D65" s="1"/>
  <c r="D115"/>
  <c r="D127"/>
  <c r="D236"/>
  <c r="D244"/>
  <c r="D243" s="1"/>
  <c r="D275"/>
  <c r="D322"/>
  <c r="D335"/>
  <c r="D5"/>
  <c r="D13"/>
  <c r="D43"/>
  <c r="D312"/>
  <c r="D299"/>
  <c r="D275" i="3"/>
  <c r="F270"/>
  <c r="D270"/>
  <c r="D255"/>
  <c r="D243"/>
  <c r="D242" s="1"/>
  <c r="D237"/>
  <c r="F237"/>
  <c r="D224"/>
  <c r="D196"/>
  <c r="F197"/>
  <c r="F196" s="1"/>
  <c r="F189"/>
  <c r="F172"/>
  <c r="D151"/>
  <c r="D125" s="1"/>
  <c r="F151"/>
  <c r="D140"/>
  <c r="F126"/>
  <c r="F114"/>
  <c r="F113" s="1"/>
  <c r="D84"/>
  <c r="D83" s="1"/>
  <c r="F84"/>
  <c r="F83" s="1"/>
  <c r="D62"/>
  <c r="F62"/>
  <c r="F72"/>
  <c r="F55" s="1"/>
  <c r="D55"/>
  <c r="F37"/>
  <c r="F26"/>
  <c r="D11"/>
  <c r="F11"/>
  <c r="F125"/>
  <c r="D106"/>
  <c r="D5"/>
  <c r="E177" i="2"/>
  <c r="E97"/>
  <c r="E88"/>
  <c r="E53"/>
  <c r="E28"/>
  <c r="E14"/>
  <c r="E10"/>
  <c r="D134" l="1"/>
  <c r="D102"/>
  <c r="D150"/>
  <c r="D4"/>
  <c r="D289" i="3"/>
  <c r="F5"/>
  <c r="F289" s="1"/>
  <c r="D350" i="2" l="1"/>
  <c r="G7" i="3"/>
  <c r="G6" s="1"/>
  <c r="G9"/>
  <c r="G12"/>
  <c r="G14"/>
  <c r="G19"/>
  <c r="G21"/>
  <c r="G23"/>
  <c r="G27"/>
  <c r="G30"/>
  <c r="G35"/>
  <c r="G34" s="1"/>
  <c r="G38"/>
  <c r="G40"/>
  <c r="G42"/>
  <c r="G44"/>
  <c r="G47"/>
  <c r="G50"/>
  <c r="G53"/>
  <c r="G57"/>
  <c r="G60"/>
  <c r="G63"/>
  <c r="G65"/>
  <c r="G67"/>
  <c r="G70"/>
  <c r="G69" s="1"/>
  <c r="G73"/>
  <c r="G76"/>
  <c r="G79"/>
  <c r="G81"/>
  <c r="G85"/>
  <c r="G87"/>
  <c r="G89"/>
  <c r="G91"/>
  <c r="G93"/>
  <c r="G97"/>
  <c r="G99"/>
  <c r="G101"/>
  <c r="G104"/>
  <c r="G103" s="1"/>
  <c r="G108"/>
  <c r="G107" s="1"/>
  <c r="G111"/>
  <c r="G110" s="1"/>
  <c r="G115"/>
  <c r="G117"/>
  <c r="G120"/>
  <c r="G119" s="1"/>
  <c r="G123"/>
  <c r="G122" s="1"/>
  <c r="G127"/>
  <c r="G129"/>
  <c r="G131"/>
  <c r="G134"/>
  <c r="G136"/>
  <c r="G138"/>
  <c r="G141"/>
  <c r="G143"/>
  <c r="G145"/>
  <c r="G147"/>
  <c r="G149"/>
  <c r="G152"/>
  <c r="G154"/>
  <c r="G156"/>
  <c r="G158"/>
  <c r="G160"/>
  <c r="G162"/>
  <c r="G164"/>
  <c r="G166"/>
  <c r="G168"/>
  <c r="G170"/>
  <c r="G173"/>
  <c r="G175"/>
  <c r="G179"/>
  <c r="G181"/>
  <c r="G183"/>
  <c r="G186"/>
  <c r="G185" s="1"/>
  <c r="G190"/>
  <c r="G192"/>
  <c r="G194"/>
  <c r="G198"/>
  <c r="G202"/>
  <c r="G206"/>
  <c r="G205" s="1"/>
  <c r="G210"/>
  <c r="G209" s="1"/>
  <c r="G214"/>
  <c r="G216"/>
  <c r="G218"/>
  <c r="G220"/>
  <c r="G222"/>
  <c r="G225"/>
  <c r="G227"/>
  <c r="G230"/>
  <c r="G232"/>
  <c r="G235"/>
  <c r="G234" s="1"/>
  <c r="G238"/>
  <c r="G237" s="1"/>
  <c r="G240"/>
  <c r="G244"/>
  <c r="G243" s="1"/>
  <c r="G246"/>
  <c r="G251"/>
  <c r="G253"/>
  <c r="G256"/>
  <c r="G258"/>
  <c r="G260"/>
  <c r="G265"/>
  <c r="G267"/>
  <c r="G271"/>
  <c r="G273"/>
  <c r="G276"/>
  <c r="G275" s="1"/>
  <c r="G278"/>
  <c r="G280"/>
  <c r="G283"/>
  <c r="G282" s="1"/>
  <c r="G285"/>
  <c r="E285"/>
  <c r="E283"/>
  <c r="E282" s="1"/>
  <c r="E280"/>
  <c r="E278"/>
  <c r="E276"/>
  <c r="E273"/>
  <c r="E271"/>
  <c r="E267"/>
  <c r="E260"/>
  <c r="E258"/>
  <c r="E256"/>
  <c r="E253"/>
  <c r="E251"/>
  <c r="E246"/>
  <c r="E244"/>
  <c r="E240"/>
  <c r="E238"/>
  <c r="E235"/>
  <c r="E234" s="1"/>
  <c r="E232"/>
  <c r="E230"/>
  <c r="E227"/>
  <c r="E222"/>
  <c r="E220"/>
  <c r="E218"/>
  <c r="E216"/>
  <c r="E214"/>
  <c r="E210"/>
  <c r="E206"/>
  <c r="E202"/>
  <c r="E198"/>
  <c r="E194"/>
  <c r="E192"/>
  <c r="E190"/>
  <c r="E183"/>
  <c r="E173"/>
  <c r="E170"/>
  <c r="E168"/>
  <c r="E149"/>
  <c r="E147"/>
  <c r="E145"/>
  <c r="E143"/>
  <c r="E138"/>
  <c r="E123"/>
  <c r="E122" s="1"/>
  <c r="E120"/>
  <c r="E119" s="1"/>
  <c r="E117"/>
  <c r="E115"/>
  <c r="E111"/>
  <c r="E110" s="1"/>
  <c r="E108"/>
  <c r="E107" s="1"/>
  <c r="E104"/>
  <c r="E103" s="1"/>
  <c r="E101"/>
  <c r="E99"/>
  <c r="E97"/>
  <c r="E93"/>
  <c r="E91"/>
  <c r="E89"/>
  <c r="E87"/>
  <c r="E85"/>
  <c r="E81"/>
  <c r="E79"/>
  <c r="E76"/>
  <c r="E73"/>
  <c r="E70"/>
  <c r="E69" s="1"/>
  <c r="E67"/>
  <c r="E65"/>
  <c r="E63"/>
  <c r="E60"/>
  <c r="E57"/>
  <c r="E53"/>
  <c r="E50"/>
  <c r="E47"/>
  <c r="E44"/>
  <c r="E42"/>
  <c r="E40"/>
  <c r="E38"/>
  <c r="E35"/>
  <c r="E34" s="1"/>
  <c r="E30"/>
  <c r="E27"/>
  <c r="E23"/>
  <c r="E21"/>
  <c r="E19"/>
  <c r="E14"/>
  <c r="E12"/>
  <c r="E9"/>
  <c r="E7"/>
  <c r="E225"/>
  <c r="G264" l="1"/>
  <c r="G250"/>
  <c r="G189"/>
  <c r="G114"/>
  <c r="G113" s="1"/>
  <c r="G72"/>
  <c r="G11"/>
  <c r="G255"/>
  <c r="G197"/>
  <c r="G196" s="1"/>
  <c r="E26"/>
  <c r="G270"/>
  <c r="G213"/>
  <c r="G56"/>
  <c r="G49"/>
  <c r="G26"/>
  <c r="G242"/>
  <c r="G224"/>
  <c r="G172"/>
  <c r="G151"/>
  <c r="G140"/>
  <c r="G126"/>
  <c r="G106"/>
  <c r="G96"/>
  <c r="G84"/>
  <c r="G62"/>
  <c r="G37"/>
  <c r="G18"/>
  <c r="E6"/>
  <c r="E237"/>
  <c r="E114"/>
  <c r="E113" s="1"/>
  <c r="E106"/>
  <c r="E72"/>
  <c r="E62"/>
  <c r="E56"/>
  <c r="E49"/>
  <c r="E37"/>
  <c r="E18"/>
  <c r="E11"/>
  <c r="G55" l="1"/>
  <c r="G5"/>
  <c r="G83"/>
  <c r="G125"/>
  <c r="E55"/>
  <c r="E5"/>
  <c r="E345" i="2"/>
  <c r="E315"/>
  <c r="E185"/>
  <c r="E264" i="3"/>
  <c r="E265"/>
  <c r="E224"/>
  <c r="E186"/>
  <c r="E181"/>
  <c r="E179"/>
  <c r="E175"/>
  <c r="E166"/>
  <c r="E164"/>
  <c r="E162"/>
  <c r="E160"/>
  <c r="E158"/>
  <c r="E156"/>
  <c r="E154"/>
  <c r="E152"/>
  <c r="E141"/>
  <c r="E136"/>
  <c r="E131"/>
  <c r="E134"/>
  <c r="E127"/>
  <c r="E129"/>
  <c r="E172" l="1"/>
  <c r="E276" i="2"/>
  <c r="E233"/>
  <c r="E232" s="1"/>
  <c r="E215"/>
  <c r="E213"/>
  <c r="E157" l="1"/>
  <c r="E264"/>
  <c r="E100"/>
  <c r="E57"/>
  <c r="E35"/>
  <c r="E21"/>
  <c r="E275" i="3" l="1"/>
  <c r="E270"/>
  <c r="E255"/>
  <c r="E250"/>
  <c r="E243"/>
  <c r="E213"/>
  <c r="E209"/>
  <c r="E205"/>
  <c r="E197"/>
  <c r="E189"/>
  <c r="E185"/>
  <c r="E151"/>
  <c r="E140"/>
  <c r="E126"/>
  <c r="E96"/>
  <c r="E84"/>
  <c r="E83" l="1"/>
  <c r="E196"/>
  <c r="E242"/>
  <c r="G289"/>
  <c r="E125"/>
  <c r="E289" l="1"/>
  <c r="E325" i="2"/>
  <c r="E323"/>
  <c r="E154"/>
  <c r="E250"/>
  <c r="E145"/>
  <c r="E136"/>
  <c r="E122"/>
  <c r="E343"/>
  <c r="E342" s="1"/>
  <c r="E340"/>
  <c r="E338"/>
  <c r="E336"/>
  <c r="E333"/>
  <c r="E331"/>
  <c r="E327"/>
  <c r="E318"/>
  <c r="E313"/>
  <c r="E310"/>
  <c r="E308"/>
  <c r="E303"/>
  <c r="E301"/>
  <c r="E297"/>
  <c r="E295"/>
  <c r="E292"/>
  <c r="E291" s="1"/>
  <c r="E289"/>
  <c r="E287"/>
  <c r="E285"/>
  <c r="E282"/>
  <c r="E280"/>
  <c r="E271"/>
  <c r="E269"/>
  <c r="E267"/>
  <c r="E262"/>
  <c r="E258"/>
  <c r="E257" s="1"/>
  <c r="E254"/>
  <c r="E253" s="1"/>
  <c r="E241"/>
  <c r="E239"/>
  <c r="E237"/>
  <c r="E228"/>
  <c r="E226"/>
  <c r="E224"/>
  <c r="E217" s="1"/>
  <c r="E218"/>
  <c r="E211"/>
  <c r="E209"/>
  <c r="E207"/>
  <c r="E205"/>
  <c r="E203"/>
  <c r="E201"/>
  <c r="E199"/>
  <c r="E197"/>
  <c r="E192"/>
  <c r="E189"/>
  <c r="E187"/>
  <c r="E183"/>
  <c r="E181"/>
  <c r="E179"/>
  <c r="E174"/>
  <c r="E172"/>
  <c r="E170"/>
  <c r="E165"/>
  <c r="E152"/>
  <c r="E148"/>
  <c r="E147" s="1"/>
  <c r="E143"/>
  <c r="E140"/>
  <c r="E138"/>
  <c r="E132"/>
  <c r="E131" s="1"/>
  <c r="E129"/>
  <c r="E128" s="1"/>
  <c r="E125"/>
  <c r="E124" s="1"/>
  <c r="E120"/>
  <c r="E118"/>
  <c r="E116"/>
  <c r="E112"/>
  <c r="E110"/>
  <c r="E108"/>
  <c r="E106"/>
  <c r="E104"/>
  <c r="E95"/>
  <c r="E92"/>
  <c r="E85"/>
  <c r="E82" s="1"/>
  <c r="E80"/>
  <c r="E79" s="1"/>
  <c r="E77"/>
  <c r="E75"/>
  <c r="E73"/>
  <c r="E70"/>
  <c r="E67"/>
  <c r="E63"/>
  <c r="E60"/>
  <c r="E50"/>
  <c r="E48"/>
  <c r="E46"/>
  <c r="E44"/>
  <c r="E41"/>
  <c r="E40" s="1"/>
  <c r="E32"/>
  <c r="E26"/>
  <c r="E24"/>
  <c r="E17"/>
  <c r="E8"/>
  <c r="E6"/>
  <c r="E191" l="1"/>
  <c r="E261"/>
  <c r="E156"/>
  <c r="E176"/>
  <c r="E87"/>
  <c r="E5"/>
  <c r="E13"/>
  <c r="E56"/>
  <c r="E23"/>
  <c r="E66"/>
  <c r="E115"/>
  <c r="E142"/>
  <c r="E275"/>
  <c r="E322"/>
  <c r="E135"/>
  <c r="E151"/>
  <c r="E312"/>
  <c r="E330"/>
  <c r="E294"/>
  <c r="E43"/>
  <c r="E244"/>
  <c r="E243" s="1"/>
  <c r="E72"/>
  <c r="E103"/>
  <c r="E127"/>
  <c r="E236"/>
  <c r="E300"/>
  <c r="E335"/>
  <c r="E31"/>
  <c r="E307"/>
  <c r="E102" l="1"/>
  <c r="E134"/>
  <c r="E150"/>
  <c r="E65"/>
  <c r="E4"/>
  <c r="E299"/>
  <c r="E350" l="1"/>
</calcChain>
</file>

<file path=xl/sharedStrings.xml><?xml version="1.0" encoding="utf-8"?>
<sst xmlns="http://schemas.openxmlformats.org/spreadsheetml/2006/main" count="1554" uniqueCount="393">
  <si>
    <t>0100000000</t>
  </si>
  <si>
    <t xml:space="preserve">    Подпрограмма "Развитие дошкольного образования"</t>
  </si>
  <si>
    <t>0110000000</t>
  </si>
  <si>
    <t>0110100000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</si>
  <si>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</si>
  <si>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</si>
  <si>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>0110200000</t>
  </si>
  <si>
    <t xml:space="preserve">    Подпрограмма "Развитие общего образования"</t>
  </si>
  <si>
    <t>0120000000</t>
  </si>
  <si>
    <t>0120100000</t>
  </si>
  <si>
    <t>0120200000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</si>
  <si>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</si>
  <si>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</si>
  <si>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</si>
  <si>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</si>
  <si>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 xml:space="preserve">        Иные бюджетные ассигнования</t>
  </si>
  <si>
    <t>800</t>
  </si>
  <si>
    <t>0130000000</t>
  </si>
  <si>
    <t xml:space="preserve">      Организация обучения по программам дополнительного образования детей различной направленности</t>
  </si>
  <si>
    <t>0130100000</t>
  </si>
  <si>
    <t xml:space="preserve">      Обеспечение персонифицированного финансирования дополнительного образования детей</t>
  </si>
  <si>
    <t>0130200000</t>
  </si>
  <si>
    <t xml:space="preserve">    Подпрограмма"Создание условий для реализации муниципальной программы"</t>
  </si>
  <si>
    <t>0140000000</t>
  </si>
  <si>
    <t>0140100000</t>
  </si>
  <si>
    <t>0140200000</t>
  </si>
  <si>
    <t xml:space="preserve">    Подпрограмма "Детское и школьное питание"</t>
  </si>
  <si>
    <t>0150000000</t>
  </si>
  <si>
    <t>0150100000</t>
  </si>
  <si>
    <t xml:space="preserve">    Подпрогамма "Организация отдыха детей в каникулярное время"</t>
  </si>
  <si>
    <t>0160000000</t>
  </si>
  <si>
    <t>0160100000</t>
  </si>
  <si>
    <t xml:space="preserve">      Предоставление частичного возмещения (компенсации) стоимости путевки для детей в загородные детские оздоровительные лагеря</t>
  </si>
  <si>
    <t>0160200000</t>
  </si>
  <si>
    <t xml:space="preserve">        Социальное обеспечение и иные выплаты населению</t>
  </si>
  <si>
    <t>300</t>
  </si>
  <si>
    <t xml:space="preserve">      Организация работы лагерей с дневным пребыванием</t>
  </si>
  <si>
    <t>0160300000</t>
  </si>
  <si>
    <t xml:space="preserve">      Мероприятия по организации временного трудоустройства подростков</t>
  </si>
  <si>
    <t>0160400000</t>
  </si>
  <si>
    <t>0160500000</t>
  </si>
  <si>
    <t>0200000000</t>
  </si>
  <si>
    <t>0200200000</t>
  </si>
  <si>
    <t xml:space="preserve">      Организация и обеспечение тренировочного процесса для спортсменов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</si>
  <si>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</si>
  <si>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</si>
  <si>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</si>
  <si>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</si>
  <si>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</si>
  <si>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</si>
  <si>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</si>
  <si>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</si>
  <si>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</si>
  <si>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</si>
  <si>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 xml:space="preserve">      Обеспечение деятельности муниципальных музеев</t>
  </si>
  <si>
    <t>0330100000</t>
  </si>
  <si>
    <t xml:space="preserve">    Подпрограмма "Создание условий для реализации муниципальной программы"</t>
  </si>
  <si>
    <t>0350000000</t>
  </si>
  <si>
    <t>0350100000</t>
  </si>
  <si>
    <t>0350200000</t>
  </si>
  <si>
    <t>0350300000</t>
  </si>
  <si>
    <t xml:space="preserve">      Капитальный, текущий ремонт и реконструкция учреждений культуры</t>
  </si>
  <si>
    <t>0350400000</t>
  </si>
  <si>
    <t>0400000000</t>
  </si>
  <si>
    <t xml:space="preserve">    Подпрограмма "Социальная поддержка семьи и детей"</t>
  </si>
  <si>
    <t>0410000000</t>
  </si>
  <si>
    <t xml:space="preserve">      Организация и проведение мероприятий, направленных на повышение престижа семьи и семейных ценностей</t>
  </si>
  <si>
    <t>0410200000</t>
  </si>
  <si>
    <t xml:space="preserve">      Устройство детей-сирот и детей, оставшихся без попечения родителей, на воспитание в семьи</t>
  </si>
  <si>
    <t>0410300000</t>
  </si>
  <si>
    <t xml:space="preserve">      Организация опеки и попечительства в отношении несовершеннолетних</t>
  </si>
  <si>
    <t>0410400000</t>
  </si>
  <si>
    <t>0410500000</t>
  </si>
  <si>
    <t xml:space="preserve">      Федеральный проект "Финансовая поддержка семей при рождении детей"</t>
  </si>
  <si>
    <t>041P100000</t>
  </si>
  <si>
    <t xml:space="preserve">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</si>
  <si>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</si>
  <si>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</si>
  <si>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</si>
  <si>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Другие выплаты по социальной помощи</t>
  </si>
  <si>
    <t>0420200000</t>
  </si>
  <si>
    <t>0420300000</t>
  </si>
  <si>
    <t xml:space="preserve">    Подпрограмма "Обеспечение жильем отдельных категорий граждан, стимулирование улучшения жилищных условий"</t>
  </si>
  <si>
    <t>0430000000</t>
  </si>
  <si>
    <t>043P100000</t>
  </si>
  <si>
    <t>0500000000</t>
  </si>
  <si>
    <t xml:space="preserve">    Подпрограмма "Создание условий для развития предпринимательства"</t>
  </si>
  <si>
    <t>0520000000</t>
  </si>
  <si>
    <t>0520200000</t>
  </si>
  <si>
    <t xml:space="preserve">    Подпрограмма "Развитие системы социального партнерства, улучшение условий и охраны труда"</t>
  </si>
  <si>
    <t>0550000000</t>
  </si>
  <si>
    <t>0550300000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</si>
  <si>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</si>
  <si>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</si>
  <si>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</si>
  <si>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</si>
  <si>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</si>
  <si>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</si>
  <si>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</si>
  <si>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 xml:space="preserve">      Обеспечение безопасности в местах массового пребывания людей на улицах города</t>
  </si>
  <si>
    <t>0630100000</t>
  </si>
  <si>
    <t>0700000000</t>
  </si>
  <si>
    <t xml:space="preserve">    Подпрограмма "Содержание и развитие жилищного хозяйства"</t>
  </si>
  <si>
    <t>0720000000</t>
  </si>
  <si>
    <t>0720300000</t>
  </si>
  <si>
    <t>0720400000</t>
  </si>
  <si>
    <t>0720700000</t>
  </si>
  <si>
    <t>0720800000</t>
  </si>
  <si>
    <t>0721100000</t>
  </si>
  <si>
    <t>072F300000</t>
  </si>
  <si>
    <t xml:space="preserve">        Капитальные вложения в объекты государственной (муниципальной) собственности</t>
  </si>
  <si>
    <t>400</t>
  </si>
  <si>
    <t xml:space="preserve">    Подпрограмма "Содержание и развитие коммунальной инфраструктуры"</t>
  </si>
  <si>
    <t>0730000000</t>
  </si>
  <si>
    <t xml:space="preserve">      Организация подготовки городского хозяйства к осенне-зимнему периоду</t>
  </si>
  <si>
    <t>0730600000</t>
  </si>
  <si>
    <t xml:space="preserve">      Строительство и реконструкция объектов коммунальной инфраструктуры за счет бюджетных средств</t>
  </si>
  <si>
    <t>0730700000</t>
  </si>
  <si>
    <t>0730800000</t>
  </si>
  <si>
    <t>0731200000</t>
  </si>
  <si>
    <t xml:space="preserve">      Федеральный проект "Чистая вода"</t>
  </si>
  <si>
    <t>073G500000</t>
  </si>
  <si>
    <t xml:space="preserve">    Подпрограмма "Благоустройство и охрана окружающей среды"</t>
  </si>
  <si>
    <t>0740000000</t>
  </si>
  <si>
    <t>0740100000</t>
  </si>
  <si>
    <t xml:space="preserve">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</si>
  <si>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</si>
  <si>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Организация содержания и благоустройства мест погребения (кладбищ)</t>
  </si>
  <si>
    <t>0740300000</t>
  </si>
  <si>
    <t xml:space="preserve">      Организация наружного освещения</t>
  </si>
  <si>
    <t>0740400000</t>
  </si>
  <si>
    <t xml:space="preserve">      Содержание сетей наружного освещения</t>
  </si>
  <si>
    <t>0740500000</t>
  </si>
  <si>
    <t xml:space="preserve">      Выполнение мероприятий реестра наказов избирателей и реализация проектов инициативного бюджетирования</t>
  </si>
  <si>
    <t>0740600000</t>
  </si>
  <si>
    <t xml:space="preserve">      Проведение городских мероприятий по санитарной очистке и благоустройству территории города</t>
  </si>
  <si>
    <t>0740900000</t>
  </si>
  <si>
    <t xml:space="preserve">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</si>
  <si>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</si>
  <si>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0741400000</t>
  </si>
  <si>
    <t xml:space="preserve">      Осуществление отдельных государственных полномочий УР по отлову и содержанию безнадзорных животных</t>
  </si>
  <si>
    <t>0741500000</t>
  </si>
  <si>
    <t xml:space="preserve">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</si>
  <si>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</si>
  <si>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>0750100000</t>
  </si>
  <si>
    <t>0750200000</t>
  </si>
  <si>
    <t>0750600000</t>
  </si>
  <si>
    <t>0750700000</t>
  </si>
  <si>
    <t>0751300000</t>
  </si>
  <si>
    <t>0760000000</t>
  </si>
  <si>
    <t xml:space="preserve">      Обеспечение деятельности Управления (хозяйственное, материально-техническое)</t>
  </si>
  <si>
    <t>0760100000</t>
  </si>
  <si>
    <t>0800000000</t>
  </si>
  <si>
    <t xml:space="preserve">      Внедрение энергоменеджмента</t>
  </si>
  <si>
    <t>0800100000</t>
  </si>
  <si>
    <t>0800300000</t>
  </si>
  <si>
    <t>0800500000</t>
  </si>
  <si>
    <t>0900000000</t>
  </si>
  <si>
    <t xml:space="preserve">    Подпрограмма "Организация муниципального управления"</t>
  </si>
  <si>
    <t>0910000000</t>
  </si>
  <si>
    <t xml:space="preserve">      Осуществление органами местного самоуправления города Воткинска переданных отдельных полномочий</t>
  </si>
  <si>
    <t xml:space="preserve">    Подпрограмма "Архивное дело"</t>
  </si>
  <si>
    <t>1000000000</t>
  </si>
  <si>
    <t xml:space="preserve">      Патриотическое воспитание и поодготовка молодежи к военной службе</t>
  </si>
  <si>
    <t>1000100000</t>
  </si>
  <si>
    <t xml:space="preserve">      Содействие социализации и эффективной самореализации молодежи</t>
  </si>
  <si>
    <t>1000200000</t>
  </si>
  <si>
    <t>1000300000</t>
  </si>
  <si>
    <t xml:space="preserve">      Оказание услуг (выполнение работ) муниципальными учреждениями в сфере молодежной политики</t>
  </si>
  <si>
    <t>1000400000</t>
  </si>
  <si>
    <t xml:space="preserve">      Уплата налога на имущество организаций, земельного налога</t>
  </si>
  <si>
    <t>1000500000</t>
  </si>
  <si>
    <t>1100000000</t>
  </si>
  <si>
    <t xml:space="preserve">      Строительство, реконструкция</t>
  </si>
  <si>
    <t>1110100000</t>
  </si>
  <si>
    <t xml:space="preserve">      Создание условий для реализации муниципальных программ</t>
  </si>
  <si>
    <t>1110300000</t>
  </si>
  <si>
    <t xml:space="preserve">      Федеральный проект "Содействие занятости женщин - создание условий дошкольного образования для детей в возрасте до трех лет"</t>
  </si>
  <si>
    <t>111P200000</t>
  </si>
  <si>
    <t>1200000000</t>
  </si>
  <si>
    <t xml:space="preserve">      Оказание финасовой поддержки СОНКО</t>
  </si>
  <si>
    <t>1200100000</t>
  </si>
  <si>
    <t>1300000000</t>
  </si>
  <si>
    <t xml:space="preserve">      Формирование у подростков и молодежи мотивации к ведению здорового образа жизни</t>
  </si>
  <si>
    <t>1300400000</t>
  </si>
  <si>
    <t xml:space="preserve">      Информирование населения о последствиях злоупотребления наркотическими средствами</t>
  </si>
  <si>
    <t>1300600000</t>
  </si>
  <si>
    <t>1400000000</t>
  </si>
  <si>
    <t xml:space="preserve">    Подпрограмма  "Организация бюджетного процесса в муниципальном образовании "Город Воткинск"</t>
  </si>
  <si>
    <t>1410000000</t>
  </si>
  <si>
    <t xml:space="preserve">      Обслуживание муниципального долга муниципального образования "Город Воткинск"</t>
  </si>
  <si>
    <t>1410400000</t>
  </si>
  <si>
    <t xml:space="preserve">        Обслуживание государственного (муниципального) долга</t>
  </si>
  <si>
    <t>700</t>
  </si>
  <si>
    <t xml:space="preserve">      Реализация установленных полномочий (функций) Управления финансов Администрации города Воткинска</t>
  </si>
  <si>
    <t>1410500000</t>
  </si>
  <si>
    <t>1420000000</t>
  </si>
  <si>
    <t xml:space="preserve">      Развитие информационной системы управления финансами в муниципальном образовании "Город Воткинск"</t>
  </si>
  <si>
    <t>1420500000</t>
  </si>
  <si>
    <t xml:space="preserve">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</si>
  <si>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1420700000</t>
  </si>
  <si>
    <t>1500000000</t>
  </si>
  <si>
    <t xml:space="preserve">      Эффективное управление и распоряжение земельными ресурсами</t>
  </si>
  <si>
    <t>1500100000</t>
  </si>
  <si>
    <t xml:space="preserve">      Эффективное управление и распоряжение муниципальным имуществом</t>
  </si>
  <si>
    <t>1500200000</t>
  </si>
  <si>
    <t xml:space="preserve">      Содержание Управления муниципального имущества и земельных ресурсов города Воткинска</t>
  </si>
  <si>
    <t>1500300000</t>
  </si>
  <si>
    <t>1600000000</t>
  </si>
  <si>
    <t xml:space="preserve">      Федеральный проект "Формирование комфортной городской среды"</t>
  </si>
  <si>
    <t>160F200000</t>
  </si>
  <si>
    <t xml:space="preserve">  Программа "Развитие туризма на 2020-2024 годы"</t>
  </si>
  <si>
    <t>1700000000</t>
  </si>
  <si>
    <t xml:space="preserve">      Разработка и проведение мероприятий по маркетинговой и имиджевой политике города</t>
  </si>
  <si>
    <t>1700100000</t>
  </si>
  <si>
    <t xml:space="preserve">      Содействие формированию и продвижению конкурентоспособного туристического продукта. Содействие развитию событийного туризма</t>
  </si>
  <si>
    <t>1700400000</t>
  </si>
  <si>
    <t>1800000000</t>
  </si>
  <si>
    <t xml:space="preserve">      Создание общественных добровольных формирований по охране правопорядка</t>
  </si>
  <si>
    <t>1800300000</t>
  </si>
  <si>
    <t xml:space="preserve">      Профилактика правонарушений среди несовершеннолетних</t>
  </si>
  <si>
    <t>1800500000</t>
  </si>
  <si>
    <t xml:space="preserve">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</si>
  <si>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1800800000</t>
  </si>
  <si>
    <t>1900000000</t>
  </si>
  <si>
    <t xml:space="preserve">      Проведение мероприятий по популяризации национальных культур и языка, развитие местного народного творчества</t>
  </si>
  <si>
    <t>1900300000</t>
  </si>
  <si>
    <t xml:space="preserve">  Непрограммные направления деятельности</t>
  </si>
  <si>
    <t>9900000000</t>
  </si>
  <si>
    <t>Наименование</t>
  </si>
  <si>
    <t>Целевая статья</t>
  </si>
  <si>
    <t>Вид расходов</t>
  </si>
  <si>
    <t xml:space="preserve">      Материальная поддержка семей с детьми дошкольного возраста</t>
  </si>
  <si>
    <t xml:space="preserve">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</si>
  <si>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специальных (коррекционных) образовательных учреждениях для обучающихся, воспитанников с отклонениями в развитии (выполнение переданных государственных полномочий Удмуртской Республики)</t>
  </si>
  <si>
    <t xml:space="preserve">      Обеспечение деятельности подведомственных учреждений за счет средств бюджета города Воткинска</t>
  </si>
  <si>
    <t xml:space="preserve">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</si>
  <si>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</si>
  <si>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Реализация вариативных программ в сфере отдыха детей и подростков</t>
  </si>
  <si>
    <t xml:space="preserve">      Организация и проведение городских культурно-массовых мероприятий</t>
  </si>
  <si>
    <t xml:space="preserve">      Обеспечение деятельности муниципальных культурно-досуговых учреждений</t>
  </si>
  <si>
    <t xml:space="preserve">    Подпрограмма "Развитие библиотечного дела"</t>
  </si>
  <si>
    <t xml:space="preserve">      Комплектование библиотечных фондов</t>
  </si>
  <si>
    <t xml:space="preserve">    Подпрограмма "Развитие музейного дела"</t>
  </si>
  <si>
    <t xml:space="preserve">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</t>
  </si>
  <si>
    <t xml:space="preserve">      Пенсионное обеспечение</t>
  </si>
  <si>
    <t xml:space="preserve">      Региональный проект "Популяризация предпринимательства в Удмуртской Республике"</t>
  </si>
  <si>
    <t xml:space="preserve">      Улучшение условий и охраны труда в городе</t>
  </si>
  <si>
    <t xml:space="preserve">    Подпрограмма "Предупреждение, спасение, помощь"</t>
  </si>
  <si>
    <t xml:space="preserve">      Создание условий для безопасного отдыха населения, в т.ч. на водных объектах</t>
  </si>
  <si>
    <t xml:space="preserve">      Оказание муниципальных услуг (работ)</t>
  </si>
  <si>
    <t xml:space="preserve">    Подпрограмма "Пожарная безопасность"</t>
  </si>
  <si>
    <t xml:space="preserve">    Подпрограмма "Построение и развитие аппаратно-программного комплекса "Безопасный город"</t>
  </si>
  <si>
    <t xml:space="preserve">      Реализация мероприятий по капитальному ремонту жилищного фонда муниципального образования "Город Воткинск"</t>
  </si>
  <si>
    <t xml:space="preserve">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</si>
  <si>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</si>
  <si>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Федеральный проект "Обеспечение устойчивого сокращения непригодного для проживания жилищного фонда"</t>
  </si>
  <si>
    <t xml:space="preserve">      Реализация мероприятий в сфере газоснабжения</t>
  </si>
  <si>
    <t xml:space="preserve">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</si>
  <si>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Оказание ритуальных услуг</t>
  </si>
  <si>
    <t xml:space="preserve">      Строительство и (или) реконструкция объектов транспортной инфраструктуры для реализации инвестиционных проектов</t>
  </si>
  <si>
    <t xml:space="preserve">      Приведение дорог общего пользования в нормативное состояние</t>
  </si>
  <si>
    <t xml:space="preserve">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</si>
  <si>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</si>
  <si>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Разработка перспективных, 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</si>
  <si>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Региональный проект "Социальная активность"</t>
  </si>
  <si>
    <t>ИТОГО РАСХОДОВ</t>
  </si>
  <si>
    <t>0920000000</t>
  </si>
  <si>
    <t>0930000000</t>
  </si>
  <si>
    <t xml:space="preserve">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</si>
  <si>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Обеспечение деятельности муниципальных библиотек</t>
  </si>
  <si>
    <t xml:space="preserve">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</si>
  <si>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</si>
  <si>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Содержание и ремонт муниципального жилищного фонда</t>
  </si>
  <si>
    <t xml:space="preserve">      Осуществление муниципального жилищного контроля</t>
  </si>
  <si>
    <t xml:space="preserve">      Строительство и (или) реконструкция объектов коммунальной инфраструктуры для реализации инвестиционных проектов</t>
  </si>
  <si>
    <t xml:space="preserve">      Федеральный проект "Современная школа"</t>
  </si>
  <si>
    <t>111E100000</t>
  </si>
  <si>
    <t xml:space="preserve">  Программа "Формирование современной городской среды" на территории муниципального образования "Город Воткинск" на 2018 - 2024 годы"</t>
  </si>
  <si>
    <t>0920500000</t>
  </si>
  <si>
    <t xml:space="preserve">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</si>
  <si>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</si>
  <si>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>1110200000</t>
  </si>
  <si>
    <t xml:space="preserve">  Программа "Развитие образования и воспитание на 2020-2024 годы"</t>
  </si>
  <si>
    <t xml:space="preserve">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</si>
  <si>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Подпрограмма "Развитие системы воспитания и дополнительного образования детей"</t>
  </si>
  <si>
    <t xml:space="preserve">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2020-2024 годы"</t>
  </si>
  <si>
    <t xml:space="preserve">  Программа "Создание условий для развития физической культуры и спорта, формирование здорового образа жизни населения на 2020-2024 годы"</t>
  </si>
  <si>
    <t xml:space="preserve">  Программа "Развитие культуры на 2020-2024 годы"</t>
  </si>
  <si>
    <t xml:space="preserve">    Подпрограмма "Организация досуга и предоставление услуг организаций культуры"</t>
  </si>
  <si>
    <t xml:space="preserve">    Подпрограмма "Сохранение, использование и популяризация объектов культурного наследия"</t>
  </si>
  <si>
    <t>0340000000</t>
  </si>
  <si>
    <t xml:space="preserve">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</si>
  <si>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>0340200000</t>
  </si>
  <si>
    <t xml:space="preserve">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2020-2024 годы"</t>
  </si>
  <si>
    <t xml:space="preserve">  Программа "Социальная поддержка населения на 2020-2024 годы"</t>
  </si>
  <si>
    <t xml:space="preserve">  Программа "Создание условий для устойчивого экономического развития на 2020-2024 годы"</t>
  </si>
  <si>
    <t xml:space="preserve">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</si>
  <si>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Программа "Содержание и развитие городского хозяйства на 2020-2024 годы"</t>
  </si>
  <si>
    <t>0710000000</t>
  </si>
  <si>
    <t xml:space="preserve">      Внесение изменений в Правила землепользования и застройки муниципального образования "Город Воткинск"</t>
  </si>
  <si>
    <t>0710200000</t>
  </si>
  <si>
    <t xml:space="preserve">    Подпрограмма "Создание условий для реализации программы"</t>
  </si>
  <si>
    <t xml:space="preserve">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</si>
  <si>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</si>
  <si>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Программа "Муниципальное управление на 2020-2024 годы"</t>
  </si>
  <si>
    <t xml:space="preserve">      Создание условий для реализации подпрограммы "Муниципальное управление"</t>
  </si>
  <si>
    <t>0910700000</t>
  </si>
  <si>
    <t>0910800000</t>
  </si>
  <si>
    <t xml:space="preserve">      Содержание на осуществление отдельных государственных полномочий в области архивного дела</t>
  </si>
  <si>
    <t xml:space="preserve">  Программа "Реализация молодежной политики на 2020-2024 годы"</t>
  </si>
  <si>
    <t xml:space="preserve">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</si>
  <si>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Капитальный ремонт</t>
  </si>
  <si>
    <t xml:space="preserve">      Организация и проведение государственной экологической экспертизы объектов регионального уровня на территории Удмуртской Республики</t>
  </si>
  <si>
    <t>1110400000</t>
  </si>
  <si>
    <t xml:space="preserve">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2020-2024 годы"</t>
  </si>
  <si>
    <t xml:space="preserve">  Программа "Комплексные меры противодействия злоупотреблению наркотиками и их незаконному обороту на 2020-2024 годы"</t>
  </si>
  <si>
    <t xml:space="preserve">  Программа "Управление муниципальными финансами на 2020-2024 годы"</t>
  </si>
  <si>
    <t xml:space="preserve">    Подрограмма "Повышение эффективности бюджетных расходов"</t>
  </si>
  <si>
    <t xml:space="preserve">  Программа "Управление муниципальным имуществом и земельными ресурсами на 2020-2024 годы"</t>
  </si>
  <si>
    <t xml:space="preserve">  Программа "Профилактика правонарушений на 2020-2024 годы"</t>
  </si>
  <si>
    <t xml:space="preserve">  Программа "Гармонизация межнациональных отношений, профилактика терроризма и экстремизма на 2020-2024 годы"</t>
  </si>
  <si>
    <t xml:space="preserve">      Создание модельных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</si>
  <si>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2020-2024 годы"</t>
  </si>
  <si>
    <t xml:space="preserve">    Подпрограмма "Территориальное развитие (градостроительство)"</t>
  </si>
  <si>
    <t xml:space="preserve">  Программа "Энергосбережение и повышение знергетической эффективности на 2020-2024 годы"</t>
  </si>
  <si>
    <t xml:space="preserve">    Подпрограмма "Государственная регистрации актов гражданского состояния"</t>
  </si>
  <si>
    <t xml:space="preserve">    Подпрограмма "Государственная регистрация актов гражданского состояния"</t>
  </si>
  <si>
    <t xml:space="preserve">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 на 2020-2024 годы"</t>
  </si>
  <si>
    <t>Сумма        (тыс. руб.) утверждено</t>
  </si>
  <si>
    <t>Сумма        (тыс. руб.) уточнено</t>
  </si>
  <si>
    <t>Сумма на 2022 год (тыс. руб.) уточнено</t>
  </si>
  <si>
    <t>0420400000</t>
  </si>
  <si>
    <t>0610300000</t>
  </si>
  <si>
    <t>0620500000</t>
  </si>
  <si>
    <t>Техническое обслуживание, содержание и модернизация оборудования единой дежурно-диспетчерской службы</t>
  </si>
  <si>
    <t xml:space="preserve">              Предоставление субсидий бюджетным, автономным учреждениям и иным некоммерческим организациям</t>
  </si>
  <si>
    <t>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</si>
  <si>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</si>
  <si>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 xml:space="preserve">              Закупка товаров, работ и услуг для обеспечения государственных (муниципальных) нужд</t>
  </si>
  <si>
    <t>0710600000</t>
  </si>
  <si>
    <t>Оказание муниципальной услуги "Выдача разрешений на установку и эксплуатацию рекламных конструкций на территории муниципального образования"</t>
  </si>
  <si>
    <t xml:space="preserve">            Реализация мероприятий по благоустройству общественных территорий</t>
  </si>
  <si>
    <t>1600400000</t>
  </si>
  <si>
    <t>1600500000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</si>
  <si>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</si>
  <si>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>0130500000</t>
  </si>
  <si>
    <t xml:space="preserve">        Модернизация детских школ искусств</t>
  </si>
  <si>
    <t xml:space="preserve">        Совершенствование и модернизация инфраструктуры объектов спорта</t>
  </si>
  <si>
    <t>0200100000</t>
  </si>
  <si>
    <t>Модернизация детских школ искусств</t>
  </si>
  <si>
    <t>111Е100000</t>
  </si>
  <si>
    <t>011Р200000</t>
  </si>
  <si>
    <t>012E300000</t>
  </si>
  <si>
    <t xml:space="preserve">            Федеральный проект "Поддержка семей, имеющих детей"</t>
  </si>
  <si>
    <t xml:space="preserve">              Социальное обеспечение и иные выплаты населению</t>
  </si>
  <si>
    <t xml:space="preserve">              Капитальные вложения в объекты государственной (муниципальной) собственности</t>
  </si>
  <si>
    <t>0350500000</t>
  </si>
  <si>
    <t xml:space="preserve">            Мероприятия по развитию учреждений культуры, связанные с обновлением и модернизацией материально-технической базы учреждений, приобретением специального оборудования</t>
  </si>
  <si>
    <t xml:space="preserve">        Организация управления многоквартирными домами, находящимся на территории "Город Воткинск"</t>
  </si>
  <si>
    <t>0720100000</t>
  </si>
  <si>
    <t xml:space="preserve">          Закупка товаров, работ и услуг для обеспечения государственных (муниципальных) нужд</t>
  </si>
  <si>
    <t xml:space="preserve">          Иные бюджетные ассигнования</t>
  </si>
  <si>
    <t xml:space="preserve">        Реализация регионального проекта "Чистая вода"</t>
  </si>
  <si>
    <t>0730300000</t>
  </si>
  <si>
    <t xml:space="preserve">          Капитальные вложения в объекты государственной (муниципальной) собственности</t>
  </si>
  <si>
    <t xml:space="preserve"> Строительство, реконструкция и приобретение объектов коммунальной инфраструктуры за счет бюджетных средств</t>
  </si>
  <si>
    <t xml:space="preserve">        Оказание муниципальной услуги (работы) "Выдача справки о захоронении"</t>
  </si>
  <si>
    <t>0741600000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</si>
  <si>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</si>
  <si>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Оказание муниципальной услуги (работы) "Предоставление земельного участка для погребения умершего"</t>
  </si>
  <si>
    <t>0741700000</t>
  </si>
  <si>
    <t xml:space="preserve">        Содержание автомобильных дорог общего пользования, мостов и иных транспортных инженерных сооружений</t>
  </si>
  <si>
    <t>0731000000</t>
  </si>
  <si>
    <t xml:space="preserve">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</si>
  <si>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Выполнение функций заказчика по проектированию и строительству объектов коммунальной инфраструктуры </t>
  </si>
  <si>
    <t>Сумма на 2021 год        (тыс. руб.) уточнено</t>
  </si>
  <si>
    <t xml:space="preserve">        Мероприятия в области сохранения, использования, популяризации и  охраны объектов культурного наследия, находящихся в муниципальной собственности</t>
  </si>
  <si>
    <t xml:space="preserve">     Предоставление субсидий бюджетным, автономным учреждениям и иным некоммерческим организациям</t>
  </si>
  <si>
    <t xml:space="preserve">     Материальная поддержка семей с детьми дошкольного возраста</t>
  </si>
  <si>
    <t xml:space="preserve">     Федеральный проект "Содействие занятости женщин - создание условий дошкольного образования для детей в возрасте до трех лет"</t>
  </si>
  <si>
    <t>Сумма на 2021 год        (тыс. руб.) утверждено</t>
  </si>
  <si>
    <t>Сумма на 2022 год (тыс. руб.) утверждено</t>
  </si>
  <si>
    <t>0340100000</t>
  </si>
  <si>
    <t>Укрепление материально - технической базы</t>
  </si>
  <si>
    <t>Приложение №11 к Бюджету муниципального образования «Город Воткинск» на 2020 год и на плановый период 2021 и 2022 годов «Распределение бюджетных ассигнований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2020 год»</t>
  </si>
  <si>
    <t>Приложение №12 к Бюджету муниципального образования «Город Воткинск» на 2020 год и на плановый период 2021 и 2022 годов «Распределение бюджетных ассигнований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плановый период 2021 и 2022 годов»</t>
  </si>
  <si>
    <t xml:space="preserve">              Реализация установленных функций (полномочий) муниципального органа</t>
  </si>
  <si>
    <t>0720200000</t>
  </si>
  <si>
    <t xml:space="preserve">                  Закупка товаров, работ и услуг для обеспечения государственных (муниципальных) нужд</t>
  </si>
  <si>
    <t xml:space="preserve">                  Иные бюджетные ассигнования</t>
  </si>
  <si>
    <t xml:space="preserve">              Федеральный проект "Дорожная сеть"</t>
  </si>
  <si>
    <t>075R100000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</si>
</sst>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</cellStyleXfs>
  <cellXfs count="53">
    <xf numFmtId="0" fontId="0" fillId="0" borderId="0" xfId="0"/>
    <xf numFmtId="0" fontId="12" fillId="0" borderId="1" xfId="2" applyNumberFormat="1" applyFont="1" applyProtection="1"/>
    <xf numFmtId="0" fontId="12" fillId="0" borderId="1" xfId="2" applyNumberFormat="1" applyFont="1" applyFill="1" applyProtection="1"/>
    <xf numFmtId="0" fontId="13" fillId="0" borderId="0" xfId="0" applyFont="1" applyFill="1" applyProtection="1">
      <protection locked="0"/>
    </xf>
    <xf numFmtId="0" fontId="17" fillId="0" borderId="2" xfId="11" applyNumberFormat="1" applyFont="1" applyFill="1" applyProtection="1">
      <alignment horizontal="center" vertical="center" wrapText="1"/>
    </xf>
    <xf numFmtId="0" fontId="15" fillId="0" borderId="0" xfId="0" applyFont="1" applyFill="1" applyProtection="1">
      <protection locked="0"/>
    </xf>
    <xf numFmtId="164" fontId="18" fillId="0" borderId="4" xfId="17" applyNumberFormat="1" applyFont="1" applyFill="1" applyBorder="1" applyProtection="1">
      <alignment horizontal="right" vertical="top" shrinkToFit="1"/>
    </xf>
    <xf numFmtId="0" fontId="17" fillId="0" borderId="2" xfId="11" applyNumberFormat="1" applyFont="1" applyProtection="1">
      <alignment horizontal="center" vertical="center" wrapText="1"/>
    </xf>
    <xf numFmtId="0" fontId="14" fillId="0" borderId="1" xfId="2" applyNumberFormat="1" applyFont="1" applyFill="1" applyAlignment="1" applyProtection="1">
      <alignment vertical="top"/>
    </xf>
    <xf numFmtId="0" fontId="14" fillId="0" borderId="1" xfId="1" applyFont="1" applyFill="1" applyAlignment="1">
      <alignment vertical="top"/>
    </xf>
    <xf numFmtId="0" fontId="18" fillId="0" borderId="2" xfId="12" applyNumberFormat="1" applyFont="1" applyFill="1" applyProtection="1">
      <alignment vertical="top" wrapText="1"/>
    </xf>
    <xf numFmtId="0" fontId="14" fillId="0" borderId="2" xfId="12" applyNumberFormat="1" applyFont="1" applyFill="1" applyProtection="1">
      <alignment vertical="top" wrapText="1"/>
    </xf>
    <xf numFmtId="1" fontId="14" fillId="0" borderId="2" xfId="13" applyNumberFormat="1" applyFont="1" applyFill="1" applyAlignment="1" applyProtection="1">
      <alignment horizontal="center" vertical="top"/>
    </xf>
    <xf numFmtId="164" fontId="14" fillId="0" borderId="2" xfId="14" applyNumberFormat="1" applyFont="1" applyFill="1" applyAlignment="1" applyProtection="1">
      <alignment horizontal="right" vertical="top"/>
    </xf>
    <xf numFmtId="1" fontId="18" fillId="0" borderId="2" xfId="13" applyNumberFormat="1" applyFont="1" applyFill="1" applyAlignment="1" applyProtection="1">
      <alignment horizontal="center" vertical="top"/>
    </xf>
    <xf numFmtId="164" fontId="18" fillId="0" borderId="2" xfId="14" applyNumberFormat="1" applyFont="1" applyFill="1" applyAlignment="1" applyProtection="1">
      <alignment horizontal="right" vertical="top"/>
    </xf>
    <xf numFmtId="0" fontId="14" fillId="0" borderId="5" xfId="12" applyNumberFormat="1" applyFont="1" applyFill="1" applyBorder="1" applyProtection="1">
      <alignment vertical="top" wrapText="1"/>
    </xf>
    <xf numFmtId="1" fontId="14" fillId="0" borderId="5" xfId="13" applyNumberFormat="1" applyFont="1" applyFill="1" applyBorder="1" applyAlignment="1" applyProtection="1">
      <alignment horizontal="center" vertical="top"/>
    </xf>
    <xf numFmtId="164" fontId="14" fillId="0" borderId="5" xfId="14" applyNumberFormat="1" applyFont="1" applyFill="1" applyBorder="1" applyAlignment="1" applyProtection="1">
      <alignment horizontal="right" vertical="top"/>
    </xf>
    <xf numFmtId="0" fontId="16" fillId="0" borderId="1" xfId="0" applyFont="1" applyBorder="1" applyAlignment="1">
      <alignment vertical="top" wrapText="1"/>
    </xf>
    <xf numFmtId="49" fontId="14" fillId="0" borderId="2" xfId="13" applyNumberFormat="1" applyFont="1" applyFill="1" applyAlignment="1" applyProtection="1">
      <alignment horizontal="center" vertical="top"/>
    </xf>
    <xf numFmtId="0" fontId="14" fillId="0" borderId="2" xfId="12" applyNumberFormat="1" applyFont="1" applyProtection="1">
      <alignment vertical="top" wrapText="1"/>
    </xf>
    <xf numFmtId="1" fontId="14" fillId="0" borderId="2" xfId="13" applyNumberFormat="1" applyFont="1" applyFill="1" applyProtection="1">
      <alignment horizontal="center" vertical="top" shrinkToFit="1"/>
    </xf>
    <xf numFmtId="164" fontId="14" fillId="0" borderId="10" xfId="14" applyNumberFormat="1" applyFont="1" applyFill="1" applyBorder="1" applyAlignment="1" applyProtection="1">
      <alignment horizontal="right" vertical="top"/>
    </xf>
    <xf numFmtId="1" fontId="14" fillId="0" borderId="5" xfId="13" applyNumberFormat="1" applyFont="1" applyFill="1" applyBorder="1" applyProtection="1">
      <alignment horizontal="center" vertical="top" shrinkToFit="1"/>
    </xf>
    <xf numFmtId="0" fontId="14" fillId="0" borderId="10" xfId="12" applyNumberFormat="1" applyFont="1" applyFill="1" applyBorder="1" applyProtection="1">
      <alignment vertical="top" wrapText="1"/>
    </xf>
    <xf numFmtId="1" fontId="14" fillId="0" borderId="10" xfId="13" applyNumberFormat="1" applyFont="1" applyFill="1" applyBorder="1" applyAlignment="1" applyProtection="1">
      <alignment horizontal="center" vertical="top"/>
    </xf>
    <xf numFmtId="164" fontId="14" fillId="0" borderId="9" xfId="31" applyNumberFormat="1" applyFont="1" applyFill="1" applyBorder="1" applyProtection="1">
      <alignment horizontal="right" vertical="top" shrinkToFit="1"/>
    </xf>
    <xf numFmtId="164" fontId="14" fillId="0" borderId="11" xfId="31" applyNumberFormat="1" applyFont="1" applyFill="1" applyBorder="1" applyProtection="1">
      <alignment horizontal="right" vertical="top" shrinkToFit="1"/>
    </xf>
    <xf numFmtId="164" fontId="14" fillId="0" borderId="2" xfId="31" applyNumberFormat="1" applyFont="1" applyFill="1" applyProtection="1">
      <alignment horizontal="right" vertical="top" shrinkToFit="1"/>
    </xf>
    <xf numFmtId="0" fontId="13" fillId="0" borderId="0" xfId="0" applyFont="1" applyFill="1" applyAlignment="1" applyProtection="1">
      <alignment vertical="top"/>
      <protection locked="0"/>
    </xf>
    <xf numFmtId="0" fontId="14" fillId="5" borderId="2" xfId="12" applyNumberFormat="1" applyFont="1" applyFill="1" applyProtection="1">
      <alignment vertical="top" wrapText="1"/>
    </xf>
    <xf numFmtId="1" fontId="14" fillId="5" borderId="2" xfId="13" applyNumberFormat="1" applyFont="1" applyFill="1" applyAlignment="1" applyProtection="1">
      <alignment horizontal="center" vertical="top"/>
    </xf>
    <xf numFmtId="0" fontId="14" fillId="0" borderId="2" xfId="12" applyNumberFormat="1" applyFont="1" applyFill="1" applyAlignment="1" applyProtection="1">
      <alignment horizontal="left" vertical="top" wrapText="1"/>
    </xf>
    <xf numFmtId="0" fontId="13" fillId="0" borderId="1" xfId="0" applyFont="1" applyBorder="1" applyProtection="1">
      <protection locked="0"/>
    </xf>
    <xf numFmtId="0" fontId="15" fillId="0" borderId="1" xfId="0" applyFont="1" applyBorder="1" applyProtection="1">
      <protection locked="0"/>
    </xf>
    <xf numFmtId="0" fontId="13" fillId="0" borderId="1" xfId="0" applyFont="1" applyFill="1" applyBorder="1" applyProtection="1">
      <protection locked="0"/>
    </xf>
    <xf numFmtId="1" fontId="14" fillId="0" borderId="12" xfId="13" applyNumberFormat="1" applyFont="1" applyFill="1" applyBorder="1" applyProtection="1">
      <alignment horizontal="center" vertical="top" shrinkToFit="1"/>
    </xf>
    <xf numFmtId="1" fontId="14" fillId="0" borderId="2" xfId="13" applyNumberFormat="1" applyFont="1" applyProtection="1">
      <alignment horizontal="center" vertical="top" shrinkToFit="1"/>
    </xf>
    <xf numFmtId="0" fontId="15" fillId="0" borderId="0" xfId="0" applyFont="1" applyFill="1" applyAlignment="1" applyProtection="1">
      <alignment vertical="top"/>
      <protection locked="0"/>
    </xf>
    <xf numFmtId="0" fontId="15" fillId="0" borderId="0" xfId="0" applyFont="1" applyFill="1" applyAlignment="1" applyProtection="1">
      <alignment horizontal="center"/>
      <protection locked="0"/>
    </xf>
    <xf numFmtId="0" fontId="15" fillId="0" borderId="0" xfId="0" applyFont="1" applyFill="1" applyAlignment="1" applyProtection="1">
      <alignment horizontal="center" vertical="top"/>
      <protection locked="0"/>
    </xf>
    <xf numFmtId="49" fontId="14" fillId="5" borderId="2" xfId="13" applyNumberFormat="1" applyFont="1" applyFill="1" applyAlignment="1" applyProtection="1">
      <alignment horizontal="center" vertical="top"/>
    </xf>
    <xf numFmtId="0" fontId="14" fillId="0" borderId="2" xfId="13" applyNumberFormat="1" applyFont="1" applyFill="1" applyAlignment="1" applyProtection="1">
      <alignment vertical="top" wrapText="1"/>
    </xf>
    <xf numFmtId="49" fontId="14" fillId="0" borderId="2" xfId="13" applyNumberFormat="1" applyFont="1" applyProtection="1">
      <alignment horizontal="center" vertical="top" shrinkToFit="1"/>
    </xf>
    <xf numFmtId="0" fontId="18" fillId="0" borderId="6" xfId="16" applyNumberFormat="1" applyFont="1" applyBorder="1" applyAlignment="1" applyProtection="1">
      <alignment horizontal="left" vertical="top"/>
    </xf>
    <xf numFmtId="0" fontId="18" fillId="0" borderId="7" xfId="16" applyFont="1" applyBorder="1" applyAlignment="1">
      <alignment horizontal="left" vertical="top"/>
    </xf>
    <xf numFmtId="0" fontId="18" fillId="0" borderId="8" xfId="16" applyFont="1" applyBorder="1" applyAlignment="1">
      <alignment horizontal="left" vertical="top"/>
    </xf>
    <xf numFmtId="0" fontId="16" fillId="0" borderId="1" xfId="0" applyFont="1" applyBorder="1" applyAlignment="1">
      <alignment horizontal="right" vertical="top"/>
    </xf>
    <xf numFmtId="0" fontId="16" fillId="0" borderId="1" xfId="0" applyFont="1" applyBorder="1" applyAlignment="1">
      <alignment horizontal="left" vertical="top" wrapText="1"/>
    </xf>
    <xf numFmtId="0" fontId="12" fillId="0" borderId="1" xfId="10" applyNumberFormat="1" applyFont="1" applyProtection="1">
      <alignment horizontal="right"/>
    </xf>
    <xf numFmtId="0" fontId="12" fillId="0" borderId="1" xfId="10" applyFont="1">
      <alignment horizontal="right"/>
    </xf>
    <xf numFmtId="164" fontId="14" fillId="5" borderId="2" xfId="14" applyNumberFormat="1" applyFont="1" applyFill="1" applyAlignment="1" applyProtection="1">
      <alignment horizontal="right" vertical="top"/>
    </xf>
  </cellXfs>
  <cellStyles count="35">
    <cellStyle name="br" xfId="22"/>
    <cellStyle name="col" xfId="21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50"/>
  <sheetViews>
    <sheetView showGridLines="0" tabSelected="1" topLeftCell="A290" zoomScaleSheetLayoutView="100" workbookViewId="0">
      <selection activeCell="D322" sqref="D322"/>
    </sheetView>
  </sheetViews>
  <sheetFormatPr defaultColWidth="8.85546875" defaultRowHeight="15" outlineLevelRow="3"/>
  <cols>
    <col min="1" max="1" width="59.140625" style="3" customWidth="1"/>
    <col min="2" max="2" width="12.42578125" style="3" customWidth="1"/>
    <col min="3" max="3" width="7.5703125" style="3" customWidth="1"/>
    <col min="4" max="5" width="12.140625" style="3" customWidth="1"/>
    <col min="6" max="6" width="12.7109375" style="3" customWidth="1"/>
    <col min="7" max="16384" width="8.85546875" style="3"/>
  </cols>
  <sheetData>
    <row r="1" spans="1:5" ht="14.25" customHeight="1">
      <c r="A1" s="8"/>
      <c r="B1" s="9"/>
      <c r="C1" s="48"/>
      <c r="D1" s="48"/>
      <c r="E1" s="2"/>
    </row>
    <row r="2" spans="1:5" ht="61.15" customHeight="1">
      <c r="A2" s="49" t="s">
        <v>385</v>
      </c>
      <c r="B2" s="49"/>
      <c r="C2" s="49"/>
      <c r="D2" s="49"/>
      <c r="E2" s="49"/>
    </row>
    <row r="3" spans="1:5" ht="43.15" customHeight="1">
      <c r="A3" s="4" t="s">
        <v>229</v>
      </c>
      <c r="B3" s="4" t="s">
        <v>230</v>
      </c>
      <c r="C3" s="4" t="s">
        <v>231</v>
      </c>
      <c r="D3" s="4" t="s">
        <v>329</v>
      </c>
      <c r="E3" s="4" t="s">
        <v>330</v>
      </c>
    </row>
    <row r="4" spans="1:5" s="5" customFormat="1" ht="28.5">
      <c r="A4" s="10" t="s">
        <v>283</v>
      </c>
      <c r="B4" s="14" t="s">
        <v>0</v>
      </c>
      <c r="C4" s="14"/>
      <c r="D4" s="15">
        <f>D5+D13+D23+D31+D40+D43</f>
        <v>1392105.5</v>
      </c>
      <c r="E4" s="15">
        <f>E5+E13+E23+E31+E40+E43</f>
        <v>1411792.0999999999</v>
      </c>
    </row>
    <row r="5" spans="1:5" s="5" customFormat="1" ht="14.25">
      <c r="A5" s="10" t="s">
        <v>1</v>
      </c>
      <c r="B5" s="14" t="s">
        <v>2</v>
      </c>
      <c r="C5" s="14"/>
      <c r="D5" s="15">
        <f>D6+D8+D10</f>
        <v>629729.99999999988</v>
      </c>
      <c r="E5" s="15">
        <f>E6+E8+E10</f>
        <v>630385.29999999993</v>
      </c>
    </row>
    <row r="6" spans="1:5" s="5" customFormat="1" ht="48" customHeight="1" outlineLevel="1">
      <c r="A6" s="11" t="s">
        <v>284</v>
      </c>
      <c r="B6" s="12" t="s">
        <v>3</v>
      </c>
      <c r="C6" s="12"/>
      <c r="D6" s="13">
        <f>D7</f>
        <v>614975.69999999995</v>
      </c>
      <c r="E6" s="13">
        <f>E7</f>
        <v>615631</v>
      </c>
    </row>
    <row r="7" spans="1:5" ht="30" outlineLevel="2">
      <c r="A7" s="11" t="s">
        <v>378</v>
      </c>
      <c r="B7" s="12" t="s">
        <v>3</v>
      </c>
      <c r="C7" s="12" t="s">
        <v>5</v>
      </c>
      <c r="D7" s="13">
        <v>614975.69999999995</v>
      </c>
      <c r="E7" s="13">
        <v>615631</v>
      </c>
    </row>
    <row r="8" spans="1:5" ht="30" hidden="1" outlineLevel="3">
      <c r="A8" s="11" t="s">
        <v>379</v>
      </c>
      <c r="B8" s="12" t="s">
        <v>6</v>
      </c>
      <c r="C8" s="12"/>
      <c r="D8" s="13">
        <f>D9</f>
        <v>4898.6000000000004</v>
      </c>
      <c r="E8" s="13">
        <f>E9</f>
        <v>4898.6000000000004</v>
      </c>
    </row>
    <row r="9" spans="1:5" ht="30" hidden="1" outlineLevel="2">
      <c r="A9" s="11" t="s">
        <v>378</v>
      </c>
      <c r="B9" s="12" t="s">
        <v>6</v>
      </c>
      <c r="C9" s="12" t="s">
        <v>5</v>
      </c>
      <c r="D9" s="13">
        <v>4898.6000000000004</v>
      </c>
      <c r="E9" s="13">
        <v>4898.6000000000004</v>
      </c>
    </row>
    <row r="10" spans="1:5" ht="45" hidden="1" outlineLevel="2">
      <c r="A10" s="21" t="s">
        <v>380</v>
      </c>
      <c r="B10" s="20" t="s">
        <v>352</v>
      </c>
      <c r="C10" s="12"/>
      <c r="D10" s="13">
        <f>D12+D11</f>
        <v>9855.7000000000007</v>
      </c>
      <c r="E10" s="13">
        <f>E12+E11</f>
        <v>9855.7000000000007</v>
      </c>
    </row>
    <row r="11" spans="1:5" ht="30" hidden="1" outlineLevel="2">
      <c r="A11" s="11" t="s">
        <v>13</v>
      </c>
      <c r="B11" s="20" t="s">
        <v>352</v>
      </c>
      <c r="C11" s="12">
        <v>200</v>
      </c>
      <c r="D11" s="13">
        <v>9855.7000000000007</v>
      </c>
      <c r="E11" s="13">
        <v>9855.7000000000007</v>
      </c>
    </row>
    <row r="12" spans="1:5" ht="30" hidden="1" outlineLevel="2">
      <c r="A12" s="21" t="s">
        <v>378</v>
      </c>
      <c r="B12" s="20" t="s">
        <v>352</v>
      </c>
      <c r="C12" s="12">
        <v>600</v>
      </c>
      <c r="D12" s="13">
        <v>0</v>
      </c>
      <c r="E12" s="13">
        <v>0</v>
      </c>
    </row>
    <row r="13" spans="1:5" s="5" customFormat="1" ht="14.25" outlineLevel="3">
      <c r="A13" s="10" t="s">
        <v>7</v>
      </c>
      <c r="B13" s="14" t="s">
        <v>8</v>
      </c>
      <c r="C13" s="14"/>
      <c r="D13" s="15">
        <f>D14+D17+D21</f>
        <v>537264.5</v>
      </c>
      <c r="E13" s="15">
        <f>E14+E17+E21</f>
        <v>537457.19999999995</v>
      </c>
    </row>
    <row r="14" spans="1:5" s="5" customFormat="1" ht="45" outlineLevel="1">
      <c r="A14" s="11" t="s">
        <v>233</v>
      </c>
      <c r="B14" s="12" t="s">
        <v>9</v>
      </c>
      <c r="C14" s="12"/>
      <c r="D14" s="13">
        <f>D16+D15</f>
        <v>513517.5</v>
      </c>
      <c r="E14" s="13">
        <f>E16+E15</f>
        <v>514554</v>
      </c>
    </row>
    <row r="15" spans="1:5" s="5" customFormat="1" ht="30" hidden="1" outlineLevel="1">
      <c r="A15" s="11" t="s">
        <v>13</v>
      </c>
      <c r="B15" s="12" t="s">
        <v>9</v>
      </c>
      <c r="C15" s="12">
        <v>200</v>
      </c>
      <c r="D15" s="13">
        <v>7532.9</v>
      </c>
      <c r="E15" s="13">
        <v>7532.9</v>
      </c>
    </row>
    <row r="16" spans="1:5" ht="30" outlineLevel="2">
      <c r="A16" s="11" t="s">
        <v>4</v>
      </c>
      <c r="B16" s="12" t="s">
        <v>9</v>
      </c>
      <c r="C16" s="12" t="s">
        <v>5</v>
      </c>
      <c r="D16" s="13">
        <v>505984.6</v>
      </c>
      <c r="E16" s="13">
        <v>507021.1</v>
      </c>
    </row>
    <row r="17" spans="1:5" ht="108" customHeight="1" outlineLevel="3">
      <c r="A17" s="11" t="s">
        <v>234</v>
      </c>
      <c r="B17" s="12" t="s">
        <v>10</v>
      </c>
      <c r="C17" s="12"/>
      <c r="D17" s="13">
        <f>D18+D19+D20</f>
        <v>23554</v>
      </c>
      <c r="E17" s="13">
        <f>E18+E19+E20</f>
        <v>22710.2</v>
      </c>
    </row>
    <row r="18" spans="1:5" ht="60" hidden="1" outlineLevel="2">
      <c r="A18" s="11" t="s">
        <v>11</v>
      </c>
      <c r="B18" s="12" t="s">
        <v>10</v>
      </c>
      <c r="C18" s="12" t="s">
        <v>12</v>
      </c>
      <c r="D18" s="13">
        <v>16447</v>
      </c>
      <c r="E18" s="13">
        <v>16447</v>
      </c>
    </row>
    <row r="19" spans="1:5" ht="30" outlineLevel="3">
      <c r="A19" s="11" t="s">
        <v>13</v>
      </c>
      <c r="B19" s="12" t="s">
        <v>10</v>
      </c>
      <c r="C19" s="12" t="s">
        <v>14</v>
      </c>
      <c r="D19" s="13">
        <v>7050.3</v>
      </c>
      <c r="E19" s="13">
        <v>6206.5</v>
      </c>
    </row>
    <row r="20" spans="1:5" hidden="1" outlineLevel="3">
      <c r="A20" s="11" t="s">
        <v>15</v>
      </c>
      <c r="B20" s="12" t="s">
        <v>10</v>
      </c>
      <c r="C20" s="12" t="s">
        <v>16</v>
      </c>
      <c r="D20" s="13">
        <v>56.7</v>
      </c>
      <c r="E20" s="13">
        <v>56.7</v>
      </c>
    </row>
    <row r="21" spans="1:5" ht="30" hidden="1" outlineLevel="3">
      <c r="A21" s="21" t="s">
        <v>354</v>
      </c>
      <c r="B21" s="38" t="s">
        <v>353</v>
      </c>
      <c r="C21" s="38"/>
      <c r="D21" s="13">
        <f>D22</f>
        <v>193</v>
      </c>
      <c r="E21" s="13">
        <f>E22</f>
        <v>193</v>
      </c>
    </row>
    <row r="22" spans="1:5" ht="30" hidden="1" outlineLevel="3">
      <c r="A22" s="21" t="s">
        <v>336</v>
      </c>
      <c r="B22" s="38" t="s">
        <v>353</v>
      </c>
      <c r="C22" s="38" t="s">
        <v>5</v>
      </c>
      <c r="D22" s="13">
        <v>193</v>
      </c>
      <c r="E22" s="13">
        <v>193</v>
      </c>
    </row>
    <row r="23" spans="1:5" s="5" customFormat="1" ht="28.5" outlineLevel="3">
      <c r="A23" s="10" t="s">
        <v>285</v>
      </c>
      <c r="B23" s="14" t="s">
        <v>17</v>
      </c>
      <c r="C23" s="14"/>
      <c r="D23" s="15">
        <f>D24+D26+D28</f>
        <v>134515</v>
      </c>
      <c r="E23" s="15">
        <f>E24+E26+E28</f>
        <v>134888.19999999998</v>
      </c>
    </row>
    <row r="24" spans="1:5" ht="30" outlineLevel="2">
      <c r="A24" s="11" t="s">
        <v>18</v>
      </c>
      <c r="B24" s="12" t="s">
        <v>19</v>
      </c>
      <c r="C24" s="12"/>
      <c r="D24" s="13">
        <f>D25</f>
        <v>115098.1</v>
      </c>
      <c r="E24" s="13">
        <f>E25</f>
        <v>115471.3</v>
      </c>
    </row>
    <row r="25" spans="1:5" ht="30" outlineLevel="3">
      <c r="A25" s="11" t="s">
        <v>4</v>
      </c>
      <c r="B25" s="12" t="s">
        <v>19</v>
      </c>
      <c r="C25" s="12" t="s">
        <v>5</v>
      </c>
      <c r="D25" s="13">
        <v>115098.1</v>
      </c>
      <c r="E25" s="13">
        <v>115471.3</v>
      </c>
    </row>
    <row r="26" spans="1:5" ht="30" hidden="1" outlineLevel="3">
      <c r="A26" s="11" t="s">
        <v>20</v>
      </c>
      <c r="B26" s="12" t="s">
        <v>21</v>
      </c>
      <c r="C26" s="12"/>
      <c r="D26" s="13">
        <f>D27</f>
        <v>15855</v>
      </c>
      <c r="E26" s="13">
        <f>E27</f>
        <v>15855</v>
      </c>
    </row>
    <row r="27" spans="1:5" s="5" customFormat="1" ht="30" hidden="1" outlineLevel="3">
      <c r="A27" s="11" t="s">
        <v>4</v>
      </c>
      <c r="B27" s="12" t="s">
        <v>21</v>
      </c>
      <c r="C27" s="12" t="s">
        <v>5</v>
      </c>
      <c r="D27" s="13">
        <v>15855</v>
      </c>
      <c r="E27" s="13">
        <v>15855</v>
      </c>
    </row>
    <row r="28" spans="1:5" s="5" customFormat="1" hidden="1" outlineLevel="3">
      <c r="A28" s="33" t="s">
        <v>347</v>
      </c>
      <c r="B28" s="20" t="s">
        <v>346</v>
      </c>
      <c r="C28" s="12"/>
      <c r="D28" s="13">
        <f>D29+D30</f>
        <v>3561.9</v>
      </c>
      <c r="E28" s="13">
        <f>E29+E30</f>
        <v>3561.9</v>
      </c>
    </row>
    <row r="29" spans="1:5" s="5" customFormat="1" ht="30" hidden="1" outlineLevel="3">
      <c r="A29" s="21" t="s">
        <v>356</v>
      </c>
      <c r="B29" s="20" t="s">
        <v>346</v>
      </c>
      <c r="C29" s="12">
        <v>400</v>
      </c>
      <c r="D29" s="13">
        <v>3561.9</v>
      </c>
      <c r="E29" s="13">
        <v>3561.9</v>
      </c>
    </row>
    <row r="30" spans="1:5" s="5" customFormat="1" ht="30" hidden="1" outlineLevel="3">
      <c r="A30" s="11" t="s">
        <v>4</v>
      </c>
      <c r="B30" s="20" t="s">
        <v>346</v>
      </c>
      <c r="C30" s="12">
        <v>600</v>
      </c>
      <c r="D30" s="13">
        <v>0</v>
      </c>
      <c r="E30" s="13">
        <v>0</v>
      </c>
    </row>
    <row r="31" spans="1:5" s="5" customFormat="1" ht="28.5" outlineLevel="1" collapsed="1">
      <c r="A31" s="10" t="s">
        <v>22</v>
      </c>
      <c r="B31" s="14" t="s">
        <v>23</v>
      </c>
      <c r="C31" s="14"/>
      <c r="D31" s="15">
        <f>D32+D35</f>
        <v>43726.8</v>
      </c>
      <c r="E31" s="15">
        <f>E32+E35</f>
        <v>43676.4</v>
      </c>
    </row>
    <row r="32" spans="1:5" ht="60" hidden="1" outlineLevel="2">
      <c r="A32" s="11" t="s">
        <v>286</v>
      </c>
      <c r="B32" s="12" t="s">
        <v>24</v>
      </c>
      <c r="C32" s="12"/>
      <c r="D32" s="13">
        <f>D33+D34</f>
        <v>4184.6000000000004</v>
      </c>
      <c r="E32" s="13">
        <f>E33+E34</f>
        <v>4184.6000000000004</v>
      </c>
    </row>
    <row r="33" spans="1:5" ht="60" hidden="1" outlineLevel="3">
      <c r="A33" s="11" t="s">
        <v>11</v>
      </c>
      <c r="B33" s="12" t="s">
        <v>24</v>
      </c>
      <c r="C33" s="12" t="s">
        <v>12</v>
      </c>
      <c r="D33" s="13">
        <v>4106.6000000000004</v>
      </c>
      <c r="E33" s="13">
        <v>4106.6000000000004</v>
      </c>
    </row>
    <row r="34" spans="1:5" ht="30" hidden="1" outlineLevel="2">
      <c r="A34" s="11" t="s">
        <v>13</v>
      </c>
      <c r="B34" s="12" t="s">
        <v>24</v>
      </c>
      <c r="C34" s="12" t="s">
        <v>14</v>
      </c>
      <c r="D34" s="13">
        <v>78</v>
      </c>
      <c r="E34" s="13">
        <v>78</v>
      </c>
    </row>
    <row r="35" spans="1:5" s="5" customFormat="1" ht="30" outlineLevel="3">
      <c r="A35" s="11" t="s">
        <v>235</v>
      </c>
      <c r="B35" s="12" t="s">
        <v>25</v>
      </c>
      <c r="C35" s="12"/>
      <c r="D35" s="13">
        <f>D36+D37+D39+D38</f>
        <v>39542.200000000004</v>
      </c>
      <c r="E35" s="13">
        <f>E36+E37+E39+E38</f>
        <v>39491.800000000003</v>
      </c>
    </row>
    <row r="36" spans="1:5" s="5" customFormat="1" ht="60" hidden="1" outlineLevel="1">
      <c r="A36" s="31" t="s">
        <v>11</v>
      </c>
      <c r="B36" s="32" t="s">
        <v>25</v>
      </c>
      <c r="C36" s="32" t="s">
        <v>12</v>
      </c>
      <c r="D36" s="13">
        <v>35408.199999999997</v>
      </c>
      <c r="E36" s="13">
        <v>35408.199999999997</v>
      </c>
    </row>
    <row r="37" spans="1:5" ht="30" hidden="1" outlineLevel="2">
      <c r="A37" s="11" t="s">
        <v>13</v>
      </c>
      <c r="B37" s="12" t="s">
        <v>25</v>
      </c>
      <c r="C37" s="12" t="s">
        <v>14</v>
      </c>
      <c r="D37" s="13">
        <v>3868.9</v>
      </c>
      <c r="E37" s="13">
        <v>3868.9</v>
      </c>
    </row>
    <row r="38" spans="1:5" hidden="1" outlineLevel="2">
      <c r="A38" s="21" t="s">
        <v>355</v>
      </c>
      <c r="B38" s="12" t="s">
        <v>25</v>
      </c>
      <c r="C38" s="12">
        <v>300</v>
      </c>
      <c r="D38" s="13">
        <v>41.8</v>
      </c>
      <c r="E38" s="13">
        <v>41.8</v>
      </c>
    </row>
    <row r="39" spans="1:5" outlineLevel="3">
      <c r="A39" s="11" t="s">
        <v>15</v>
      </c>
      <c r="B39" s="12" t="s">
        <v>25</v>
      </c>
      <c r="C39" s="12" t="s">
        <v>16</v>
      </c>
      <c r="D39" s="13">
        <v>223.3</v>
      </c>
      <c r="E39" s="13">
        <v>172.9</v>
      </c>
    </row>
    <row r="40" spans="1:5" s="5" customFormat="1" ht="14.25" outlineLevel="3">
      <c r="A40" s="10" t="s">
        <v>26</v>
      </c>
      <c r="B40" s="14" t="s">
        <v>27</v>
      </c>
      <c r="C40" s="14"/>
      <c r="D40" s="15">
        <f>D41</f>
        <v>18001.5</v>
      </c>
      <c r="E40" s="15">
        <f>E41</f>
        <v>40367.599999999999</v>
      </c>
    </row>
    <row r="41" spans="1:5" ht="45" outlineLevel="2">
      <c r="A41" s="11" t="s">
        <v>236</v>
      </c>
      <c r="B41" s="12" t="s">
        <v>28</v>
      </c>
      <c r="C41" s="12"/>
      <c r="D41" s="13">
        <f>D42</f>
        <v>18001.5</v>
      </c>
      <c r="E41" s="13">
        <f>E42</f>
        <v>40367.599999999999</v>
      </c>
    </row>
    <row r="42" spans="1:5" ht="30" outlineLevel="3">
      <c r="A42" s="11" t="s">
        <v>4</v>
      </c>
      <c r="B42" s="12" t="s">
        <v>28</v>
      </c>
      <c r="C42" s="12" t="s">
        <v>5</v>
      </c>
      <c r="D42" s="13">
        <v>18001.5</v>
      </c>
      <c r="E42" s="13">
        <v>40367.599999999999</v>
      </c>
    </row>
    <row r="43" spans="1:5" s="5" customFormat="1" ht="28.5" outlineLevel="3">
      <c r="A43" s="10" t="s">
        <v>29</v>
      </c>
      <c r="B43" s="14" t="s">
        <v>30</v>
      </c>
      <c r="C43" s="14"/>
      <c r="D43" s="15">
        <f>D44+D46+D48+D50+D53</f>
        <v>28867.7</v>
      </c>
      <c r="E43" s="15">
        <f>E44+E46+E48+E50+E53</f>
        <v>25017.4</v>
      </c>
    </row>
    <row r="44" spans="1:5" s="5" customFormat="1" ht="45" hidden="1" outlineLevel="3">
      <c r="A44" s="11" t="s">
        <v>237</v>
      </c>
      <c r="B44" s="12" t="s">
        <v>31</v>
      </c>
      <c r="C44" s="12"/>
      <c r="D44" s="13">
        <f>D45</f>
        <v>10099.5</v>
      </c>
      <c r="E44" s="13">
        <f>E45</f>
        <v>10099.5</v>
      </c>
    </row>
    <row r="45" spans="1:5" s="5" customFormat="1" ht="30" hidden="1" outlineLevel="1">
      <c r="A45" s="11" t="s">
        <v>4</v>
      </c>
      <c r="B45" s="12" t="s">
        <v>31</v>
      </c>
      <c r="C45" s="12" t="s">
        <v>5</v>
      </c>
      <c r="D45" s="13">
        <v>10099.5</v>
      </c>
      <c r="E45" s="13">
        <v>10099.5</v>
      </c>
    </row>
    <row r="46" spans="1:5" ht="45" hidden="1" outlineLevel="2">
      <c r="A46" s="11" t="s">
        <v>32</v>
      </c>
      <c r="B46" s="12" t="s">
        <v>33</v>
      </c>
      <c r="C46" s="12"/>
      <c r="D46" s="13">
        <f>D47</f>
        <v>5426.5</v>
      </c>
      <c r="E46" s="13">
        <f>E47</f>
        <v>5426.5</v>
      </c>
    </row>
    <row r="47" spans="1:5" s="5" customFormat="1" hidden="1" outlineLevel="3">
      <c r="A47" s="11" t="s">
        <v>34</v>
      </c>
      <c r="B47" s="12" t="s">
        <v>33</v>
      </c>
      <c r="C47" s="12" t="s">
        <v>35</v>
      </c>
      <c r="D47" s="13">
        <v>5426.5</v>
      </c>
      <c r="E47" s="13">
        <v>5426.5</v>
      </c>
    </row>
    <row r="48" spans="1:5" s="5" customFormat="1" outlineLevel="1" collapsed="1">
      <c r="A48" s="11" t="s">
        <v>36</v>
      </c>
      <c r="B48" s="12" t="s">
        <v>37</v>
      </c>
      <c r="C48" s="12"/>
      <c r="D48" s="13">
        <f>D49</f>
        <v>12510</v>
      </c>
      <c r="E48" s="13">
        <f>E49</f>
        <v>8659.7000000000007</v>
      </c>
    </row>
    <row r="49" spans="1:5" ht="33" customHeight="1" outlineLevel="2">
      <c r="A49" s="11" t="s">
        <v>4</v>
      </c>
      <c r="B49" s="12" t="s">
        <v>37</v>
      </c>
      <c r="C49" s="12" t="s">
        <v>5</v>
      </c>
      <c r="D49" s="13">
        <v>12510</v>
      </c>
      <c r="E49" s="13">
        <v>8659.7000000000007</v>
      </c>
    </row>
    <row r="50" spans="1:5" ht="30" hidden="1" outlineLevel="3">
      <c r="A50" s="11" t="s">
        <v>38</v>
      </c>
      <c r="B50" s="12" t="s">
        <v>39</v>
      </c>
      <c r="C50" s="12"/>
      <c r="D50" s="13">
        <f>D51+D52</f>
        <v>462.2</v>
      </c>
      <c r="E50" s="13">
        <f>E51+E52</f>
        <v>462.2</v>
      </c>
    </row>
    <row r="51" spans="1:5" ht="30" hidden="1" outlineLevel="2">
      <c r="A51" s="11" t="s">
        <v>13</v>
      </c>
      <c r="B51" s="12" t="s">
        <v>39</v>
      </c>
      <c r="C51" s="12" t="s">
        <v>14</v>
      </c>
      <c r="D51" s="13">
        <v>0</v>
      </c>
      <c r="E51" s="13">
        <v>0</v>
      </c>
    </row>
    <row r="52" spans="1:5" ht="30" hidden="1" outlineLevel="3">
      <c r="A52" s="11" t="s">
        <v>4</v>
      </c>
      <c r="B52" s="12" t="s">
        <v>39</v>
      </c>
      <c r="C52" s="12" t="s">
        <v>5</v>
      </c>
      <c r="D52" s="13">
        <v>462.2</v>
      </c>
      <c r="E52" s="13">
        <v>462.2</v>
      </c>
    </row>
    <row r="53" spans="1:5" ht="30" hidden="1" outlineLevel="2">
      <c r="A53" s="11" t="s">
        <v>238</v>
      </c>
      <c r="B53" s="12" t="s">
        <v>40</v>
      </c>
      <c r="C53" s="12"/>
      <c r="D53" s="13">
        <f>D54+D55</f>
        <v>369.5</v>
      </c>
      <c r="E53" s="13">
        <f>E54+E55</f>
        <v>369.5</v>
      </c>
    </row>
    <row r="54" spans="1:5" ht="30" hidden="1" outlineLevel="3">
      <c r="A54" s="11" t="s">
        <v>13</v>
      </c>
      <c r="B54" s="12" t="s">
        <v>40</v>
      </c>
      <c r="C54" s="12" t="s">
        <v>14</v>
      </c>
      <c r="D54" s="13">
        <v>0</v>
      </c>
      <c r="E54" s="13">
        <v>0</v>
      </c>
    </row>
    <row r="55" spans="1:5" ht="30" hidden="1" outlineLevel="3">
      <c r="A55" s="11" t="s">
        <v>4</v>
      </c>
      <c r="B55" s="12" t="s">
        <v>40</v>
      </c>
      <c r="C55" s="12">
        <v>600</v>
      </c>
      <c r="D55" s="13">
        <v>369.5</v>
      </c>
      <c r="E55" s="13">
        <v>369.5</v>
      </c>
    </row>
    <row r="56" spans="1:5" s="5" customFormat="1" ht="42.75" outlineLevel="2" collapsed="1">
      <c r="A56" s="10" t="s">
        <v>287</v>
      </c>
      <c r="B56" s="14" t="s">
        <v>41</v>
      </c>
      <c r="C56" s="14"/>
      <c r="D56" s="15">
        <f>D60+D63+D57</f>
        <v>79660.900000000009</v>
      </c>
      <c r="E56" s="15">
        <f>E60+E63+E57</f>
        <v>79602.8</v>
      </c>
    </row>
    <row r="57" spans="1:5" s="5" customFormat="1" ht="30" hidden="1" outlineLevel="2">
      <c r="A57" s="21" t="s">
        <v>348</v>
      </c>
      <c r="B57" s="20" t="s">
        <v>349</v>
      </c>
      <c r="C57" s="14"/>
      <c r="D57" s="13">
        <f>D59+D58</f>
        <v>376.3</v>
      </c>
      <c r="E57" s="13">
        <f>E59+E58</f>
        <v>376.3</v>
      </c>
    </row>
    <row r="58" spans="1:5" ht="30" hidden="1" outlineLevel="2">
      <c r="A58" s="21" t="s">
        <v>356</v>
      </c>
      <c r="B58" s="20" t="s">
        <v>349</v>
      </c>
      <c r="C58" s="12">
        <v>400</v>
      </c>
      <c r="D58" s="13">
        <v>136.30000000000001</v>
      </c>
      <c r="E58" s="13">
        <v>136.30000000000001</v>
      </c>
    </row>
    <row r="59" spans="1:5" s="5" customFormat="1" ht="30" hidden="1" outlineLevel="2">
      <c r="A59" s="11" t="s">
        <v>4</v>
      </c>
      <c r="B59" s="20" t="s">
        <v>349</v>
      </c>
      <c r="C59" s="12">
        <v>600</v>
      </c>
      <c r="D59" s="13">
        <v>240</v>
      </c>
      <c r="E59" s="13">
        <v>240</v>
      </c>
    </row>
    <row r="60" spans="1:5" ht="45" outlineLevel="3">
      <c r="A60" s="11" t="s">
        <v>269</v>
      </c>
      <c r="B60" s="12" t="s">
        <v>42</v>
      </c>
      <c r="C60" s="12"/>
      <c r="D60" s="13">
        <f>D61+D62</f>
        <v>859.1</v>
      </c>
      <c r="E60" s="13">
        <f>E61+E62</f>
        <v>801</v>
      </c>
    </row>
    <row r="61" spans="1:5" ht="30" outlineLevel="3">
      <c r="A61" s="11" t="s">
        <v>13</v>
      </c>
      <c r="B61" s="12" t="s">
        <v>42</v>
      </c>
      <c r="C61" s="12" t="s">
        <v>14</v>
      </c>
      <c r="D61" s="13">
        <v>189.1</v>
      </c>
      <c r="E61" s="13">
        <v>220</v>
      </c>
    </row>
    <row r="62" spans="1:5" ht="30" outlineLevel="2">
      <c r="A62" s="11" t="s">
        <v>4</v>
      </c>
      <c r="B62" s="12" t="s">
        <v>42</v>
      </c>
      <c r="C62" s="12" t="s">
        <v>5</v>
      </c>
      <c r="D62" s="13">
        <v>670</v>
      </c>
      <c r="E62" s="13">
        <v>581</v>
      </c>
    </row>
    <row r="63" spans="1:5" s="5" customFormat="1" ht="30" hidden="1" outlineLevel="3">
      <c r="A63" s="11" t="s">
        <v>43</v>
      </c>
      <c r="B63" s="12" t="s">
        <v>44</v>
      </c>
      <c r="C63" s="12"/>
      <c r="D63" s="13">
        <f>D64</f>
        <v>78425.5</v>
      </c>
      <c r="E63" s="13">
        <f>E64</f>
        <v>78425.5</v>
      </c>
    </row>
    <row r="64" spans="1:5" s="5" customFormat="1" ht="30" hidden="1">
      <c r="A64" s="11" t="s">
        <v>4</v>
      </c>
      <c r="B64" s="12" t="s">
        <v>44</v>
      </c>
      <c r="C64" s="12" t="s">
        <v>5</v>
      </c>
      <c r="D64" s="13">
        <v>78425.5</v>
      </c>
      <c r="E64" s="13">
        <v>78425.5</v>
      </c>
    </row>
    <row r="65" spans="1:5" s="5" customFormat="1" ht="14.25" outlineLevel="2">
      <c r="A65" s="10" t="s">
        <v>288</v>
      </c>
      <c r="B65" s="14" t="s">
        <v>45</v>
      </c>
      <c r="C65" s="14"/>
      <c r="D65" s="15">
        <f>D66+D72+D79+D82+D87</f>
        <v>144509.13740000001</v>
      </c>
      <c r="E65" s="15">
        <f>E66+E72+E79+E82+E87</f>
        <v>144581.73739999998</v>
      </c>
    </row>
    <row r="66" spans="1:5" s="5" customFormat="1" ht="28.5" outlineLevel="3">
      <c r="A66" s="10" t="s">
        <v>289</v>
      </c>
      <c r="B66" s="14" t="s">
        <v>46</v>
      </c>
      <c r="C66" s="14"/>
      <c r="D66" s="15">
        <f>D67+D70</f>
        <v>78010.5</v>
      </c>
      <c r="E66" s="15">
        <f>E67+E70</f>
        <v>77707</v>
      </c>
    </row>
    <row r="67" spans="1:5" ht="30" outlineLevel="3">
      <c r="A67" s="11" t="s">
        <v>239</v>
      </c>
      <c r="B67" s="12" t="s">
        <v>47</v>
      </c>
      <c r="C67" s="12"/>
      <c r="D67" s="13">
        <f>D68+D69</f>
        <v>1314</v>
      </c>
      <c r="E67" s="13">
        <f>E68+E69</f>
        <v>1177.5999999999999</v>
      </c>
    </row>
    <row r="68" spans="1:5" ht="30" hidden="1" outlineLevel="2">
      <c r="A68" s="11" t="s">
        <v>13</v>
      </c>
      <c r="B68" s="12" t="s">
        <v>47</v>
      </c>
      <c r="C68" s="12" t="s">
        <v>14</v>
      </c>
      <c r="D68" s="13">
        <v>170</v>
      </c>
      <c r="E68" s="13">
        <v>170</v>
      </c>
    </row>
    <row r="69" spans="1:5" s="5" customFormat="1" ht="30" outlineLevel="3">
      <c r="A69" s="11" t="s">
        <v>4</v>
      </c>
      <c r="B69" s="12" t="s">
        <v>47</v>
      </c>
      <c r="C69" s="12" t="s">
        <v>5</v>
      </c>
      <c r="D69" s="13">
        <v>1144</v>
      </c>
      <c r="E69" s="13">
        <v>1007.6</v>
      </c>
    </row>
    <row r="70" spans="1:5" s="5" customFormat="1" ht="30">
      <c r="A70" s="11" t="s">
        <v>240</v>
      </c>
      <c r="B70" s="12" t="s">
        <v>48</v>
      </c>
      <c r="C70" s="12"/>
      <c r="D70" s="13">
        <f>D71</f>
        <v>76696.5</v>
      </c>
      <c r="E70" s="13">
        <f>E71</f>
        <v>76529.399999999994</v>
      </c>
    </row>
    <row r="71" spans="1:5" s="5" customFormat="1" ht="30" outlineLevel="1">
      <c r="A71" s="11" t="s">
        <v>4</v>
      </c>
      <c r="B71" s="12" t="s">
        <v>48</v>
      </c>
      <c r="C71" s="12" t="s">
        <v>5</v>
      </c>
      <c r="D71" s="13">
        <v>76696.5</v>
      </c>
      <c r="E71" s="13">
        <v>76529.399999999994</v>
      </c>
    </row>
    <row r="72" spans="1:5" s="5" customFormat="1" ht="14.25" outlineLevel="2">
      <c r="A72" s="10" t="s">
        <v>241</v>
      </c>
      <c r="B72" s="14" t="s">
        <v>49</v>
      </c>
      <c r="C72" s="14"/>
      <c r="D72" s="15">
        <f>D73+D75+D77</f>
        <v>32184.2</v>
      </c>
      <c r="E72" s="15">
        <f>E73+E75+E77</f>
        <v>32578.899999999998</v>
      </c>
    </row>
    <row r="73" spans="1:5" outlineLevel="3">
      <c r="A73" s="11" t="s">
        <v>270</v>
      </c>
      <c r="B73" s="12" t="s">
        <v>50</v>
      </c>
      <c r="C73" s="12"/>
      <c r="D73" s="13">
        <f>D74</f>
        <v>31534.9</v>
      </c>
      <c r="E73" s="13">
        <f>E74</f>
        <v>31529.599999999999</v>
      </c>
    </row>
    <row r="74" spans="1:5" ht="30" outlineLevel="3">
      <c r="A74" s="11" t="s">
        <v>4</v>
      </c>
      <c r="B74" s="12" t="s">
        <v>50</v>
      </c>
      <c r="C74" s="12" t="s">
        <v>5</v>
      </c>
      <c r="D74" s="13">
        <v>31534.9</v>
      </c>
      <c r="E74" s="13">
        <v>31529.599999999999</v>
      </c>
    </row>
    <row r="75" spans="1:5" hidden="1" outlineLevel="2">
      <c r="A75" s="11" t="s">
        <v>242</v>
      </c>
      <c r="B75" s="12" t="s">
        <v>51</v>
      </c>
      <c r="C75" s="12"/>
      <c r="D75" s="13">
        <f>D76</f>
        <v>449.3</v>
      </c>
      <c r="E75" s="13">
        <f>E76</f>
        <v>449.3</v>
      </c>
    </row>
    <row r="76" spans="1:5" s="5" customFormat="1" ht="30" hidden="1" outlineLevel="3">
      <c r="A76" s="11" t="s">
        <v>4</v>
      </c>
      <c r="B76" s="12" t="s">
        <v>51</v>
      </c>
      <c r="C76" s="12" t="s">
        <v>5</v>
      </c>
      <c r="D76" s="13">
        <v>449.3</v>
      </c>
      <c r="E76" s="13">
        <v>449.3</v>
      </c>
    </row>
    <row r="77" spans="1:5" s="5" customFormat="1" ht="60" outlineLevel="1" collapsed="1">
      <c r="A77" s="11" t="s">
        <v>271</v>
      </c>
      <c r="B77" s="12" t="s">
        <v>52</v>
      </c>
      <c r="C77" s="12"/>
      <c r="D77" s="13">
        <f>D78</f>
        <v>200</v>
      </c>
      <c r="E77" s="13">
        <f>E78</f>
        <v>600</v>
      </c>
    </row>
    <row r="78" spans="1:5" ht="30" outlineLevel="2">
      <c r="A78" s="11" t="s">
        <v>4</v>
      </c>
      <c r="B78" s="12" t="s">
        <v>52</v>
      </c>
      <c r="C78" s="12" t="s">
        <v>5</v>
      </c>
      <c r="D78" s="13">
        <v>200</v>
      </c>
      <c r="E78" s="13">
        <v>600</v>
      </c>
    </row>
    <row r="79" spans="1:5" s="5" customFormat="1" ht="14.25" outlineLevel="3">
      <c r="A79" s="10" t="s">
        <v>243</v>
      </c>
      <c r="B79" s="14" t="s">
        <v>53</v>
      </c>
      <c r="C79" s="14"/>
      <c r="D79" s="15">
        <f>D80</f>
        <v>8009.6</v>
      </c>
      <c r="E79" s="15">
        <f>E80</f>
        <v>7986</v>
      </c>
    </row>
    <row r="80" spans="1:5" outlineLevel="2">
      <c r="A80" s="11" t="s">
        <v>54</v>
      </c>
      <c r="B80" s="12" t="s">
        <v>55</v>
      </c>
      <c r="C80" s="12"/>
      <c r="D80" s="13">
        <f>D81</f>
        <v>8009.6</v>
      </c>
      <c r="E80" s="13">
        <f>E81</f>
        <v>7986</v>
      </c>
    </row>
    <row r="81" spans="1:5" ht="30" outlineLevel="3">
      <c r="A81" s="11" t="s">
        <v>4</v>
      </c>
      <c r="B81" s="12" t="s">
        <v>55</v>
      </c>
      <c r="C81" s="12" t="s">
        <v>5</v>
      </c>
      <c r="D81" s="13">
        <v>8009.6</v>
      </c>
      <c r="E81" s="13">
        <v>7986</v>
      </c>
    </row>
    <row r="82" spans="1:5" s="5" customFormat="1" ht="28.5" hidden="1" outlineLevel="2">
      <c r="A82" s="10" t="s">
        <v>290</v>
      </c>
      <c r="B82" s="14" t="s">
        <v>291</v>
      </c>
      <c r="C82" s="14"/>
      <c r="D82" s="15">
        <f>D83+D85</f>
        <v>880.73739999999998</v>
      </c>
      <c r="E82" s="15">
        <f>E83+E85</f>
        <v>880.73739999999998</v>
      </c>
    </row>
    <row r="83" spans="1:5" s="5" customFormat="1" ht="48" hidden="1" customHeight="1" outlineLevel="2">
      <c r="A83" s="11" t="s">
        <v>377</v>
      </c>
      <c r="B83" s="20" t="s">
        <v>383</v>
      </c>
      <c r="C83" s="20"/>
      <c r="D83" s="13">
        <v>880</v>
      </c>
      <c r="E83" s="13">
        <v>880</v>
      </c>
    </row>
    <row r="84" spans="1:5" s="5" customFormat="1" ht="30.75" hidden="1" customHeight="1" outlineLevel="2">
      <c r="A84" s="11" t="s">
        <v>13</v>
      </c>
      <c r="B84" s="20" t="s">
        <v>383</v>
      </c>
      <c r="C84" s="20" t="s">
        <v>14</v>
      </c>
      <c r="D84" s="13">
        <v>880</v>
      </c>
      <c r="E84" s="13">
        <v>880</v>
      </c>
    </row>
    <row r="85" spans="1:5" s="5" customFormat="1" ht="45" hidden="1" outlineLevel="3">
      <c r="A85" s="11" t="s">
        <v>292</v>
      </c>
      <c r="B85" s="12" t="s">
        <v>293</v>
      </c>
      <c r="C85" s="12"/>
      <c r="D85" s="13">
        <f>D86</f>
        <v>0.73740000000000006</v>
      </c>
      <c r="E85" s="13">
        <f>E86</f>
        <v>0.73740000000000006</v>
      </c>
    </row>
    <row r="86" spans="1:5" s="5" customFormat="1" ht="30" hidden="1" outlineLevel="1">
      <c r="A86" s="11" t="s">
        <v>13</v>
      </c>
      <c r="B86" s="12" t="s">
        <v>293</v>
      </c>
      <c r="C86" s="12" t="s">
        <v>14</v>
      </c>
      <c r="D86" s="13">
        <v>0.73740000000000006</v>
      </c>
      <c r="E86" s="13">
        <v>0.73740000000000006</v>
      </c>
    </row>
    <row r="87" spans="1:5" s="5" customFormat="1" ht="28.5" outlineLevel="2">
      <c r="A87" s="10" t="s">
        <v>56</v>
      </c>
      <c r="B87" s="14" t="s">
        <v>57</v>
      </c>
      <c r="C87" s="14"/>
      <c r="D87" s="15">
        <f>D88+D92+D95+D97+D100</f>
        <v>25424.1</v>
      </c>
      <c r="E87" s="15">
        <f>E88+E92+E95+E97+E100</f>
        <v>25429.1</v>
      </c>
    </row>
    <row r="88" spans="1:5" s="5" customFormat="1" ht="60" hidden="1" outlineLevel="3">
      <c r="A88" s="11" t="s">
        <v>294</v>
      </c>
      <c r="B88" s="12" t="s">
        <v>58</v>
      </c>
      <c r="C88" s="12"/>
      <c r="D88" s="13">
        <f>D89+D90+D91</f>
        <v>4210</v>
      </c>
      <c r="E88" s="13">
        <f>E89+E90+E91</f>
        <v>4210</v>
      </c>
    </row>
    <row r="89" spans="1:5" s="5" customFormat="1" ht="60" hidden="1" outlineLevel="1">
      <c r="A89" s="11" t="s">
        <v>11</v>
      </c>
      <c r="B89" s="12" t="s">
        <v>58</v>
      </c>
      <c r="C89" s="12" t="s">
        <v>12</v>
      </c>
      <c r="D89" s="13">
        <v>3957.7</v>
      </c>
      <c r="E89" s="13">
        <v>3957.7</v>
      </c>
    </row>
    <row r="90" spans="1:5" s="5" customFormat="1" ht="30" hidden="1" outlineLevel="2">
      <c r="A90" s="11" t="s">
        <v>13</v>
      </c>
      <c r="B90" s="12" t="s">
        <v>58</v>
      </c>
      <c r="C90" s="12" t="s">
        <v>14</v>
      </c>
      <c r="D90" s="13">
        <v>72.5</v>
      </c>
      <c r="E90" s="13">
        <v>72.5</v>
      </c>
    </row>
    <row r="91" spans="1:5" s="5" customFormat="1" hidden="1" outlineLevel="2">
      <c r="A91" s="11" t="s">
        <v>34</v>
      </c>
      <c r="B91" s="12" t="s">
        <v>58</v>
      </c>
      <c r="C91" s="12">
        <v>300</v>
      </c>
      <c r="D91" s="13">
        <v>179.8</v>
      </c>
      <c r="E91" s="13">
        <v>179.8</v>
      </c>
    </row>
    <row r="92" spans="1:5" ht="60" hidden="1" outlineLevel="3">
      <c r="A92" s="11" t="s">
        <v>244</v>
      </c>
      <c r="B92" s="12" t="s">
        <v>59</v>
      </c>
      <c r="C92" s="12"/>
      <c r="D92" s="13">
        <f>D93+D94</f>
        <v>17016.5</v>
      </c>
      <c r="E92" s="13">
        <f>E93+E94</f>
        <v>17016.5</v>
      </c>
    </row>
    <row r="93" spans="1:5" ht="60" hidden="1" outlineLevel="3">
      <c r="A93" s="11" t="s">
        <v>11</v>
      </c>
      <c r="B93" s="12" t="s">
        <v>59</v>
      </c>
      <c r="C93" s="12" t="s">
        <v>12</v>
      </c>
      <c r="D93" s="13">
        <v>16223</v>
      </c>
      <c r="E93" s="13">
        <v>16223</v>
      </c>
    </row>
    <row r="94" spans="1:5" ht="30" hidden="1" outlineLevel="2" collapsed="1">
      <c r="A94" s="11" t="s">
        <v>13</v>
      </c>
      <c r="B94" s="12" t="s">
        <v>59</v>
      </c>
      <c r="C94" s="12" t="s">
        <v>14</v>
      </c>
      <c r="D94" s="13">
        <v>793.5</v>
      </c>
      <c r="E94" s="13">
        <v>793.5</v>
      </c>
    </row>
    <row r="95" spans="1:5" ht="30" hidden="1" outlineLevel="3">
      <c r="A95" s="11" t="s">
        <v>170</v>
      </c>
      <c r="B95" s="12" t="s">
        <v>60</v>
      </c>
      <c r="C95" s="12"/>
      <c r="D95" s="13">
        <f>D96</f>
        <v>903.3</v>
      </c>
      <c r="E95" s="13">
        <f>E96</f>
        <v>903.3</v>
      </c>
    </row>
    <row r="96" spans="1:5" ht="30" hidden="1" outlineLevel="3">
      <c r="A96" s="11" t="s">
        <v>4</v>
      </c>
      <c r="B96" s="12" t="s">
        <v>60</v>
      </c>
      <c r="C96" s="12" t="s">
        <v>5</v>
      </c>
      <c r="D96" s="13">
        <v>903.3</v>
      </c>
      <c r="E96" s="13">
        <v>903.3</v>
      </c>
    </row>
    <row r="97" spans="1:6" ht="30" outlineLevel="2" collapsed="1">
      <c r="A97" s="11" t="s">
        <v>61</v>
      </c>
      <c r="B97" s="12" t="s">
        <v>62</v>
      </c>
      <c r="C97" s="12"/>
      <c r="D97" s="13">
        <f>D99+D98</f>
        <v>3162.7</v>
      </c>
      <c r="E97" s="13">
        <f>E99+E98</f>
        <v>2987.7</v>
      </c>
    </row>
    <row r="98" spans="1:6" ht="30" outlineLevel="2">
      <c r="A98" s="11" t="s">
        <v>110</v>
      </c>
      <c r="B98" s="12" t="s">
        <v>62</v>
      </c>
      <c r="C98" s="12">
        <v>400</v>
      </c>
      <c r="D98" s="13">
        <v>2150</v>
      </c>
      <c r="E98" s="13">
        <v>1900</v>
      </c>
    </row>
    <row r="99" spans="1:6" ht="30" outlineLevel="3">
      <c r="A99" s="11" t="s">
        <v>4</v>
      </c>
      <c r="B99" s="12" t="s">
        <v>62</v>
      </c>
      <c r="C99" s="12" t="s">
        <v>5</v>
      </c>
      <c r="D99" s="13">
        <v>1012.7</v>
      </c>
      <c r="E99" s="13">
        <v>1087.7</v>
      </c>
    </row>
    <row r="100" spans="1:6" ht="60" outlineLevel="3">
      <c r="A100" s="21" t="s">
        <v>358</v>
      </c>
      <c r="B100" s="20" t="s">
        <v>357</v>
      </c>
      <c r="C100" s="12"/>
      <c r="D100" s="13">
        <f>D101</f>
        <v>131.6</v>
      </c>
      <c r="E100" s="13">
        <f>E101</f>
        <v>311.60000000000002</v>
      </c>
    </row>
    <row r="101" spans="1:6" ht="30" outlineLevel="3">
      <c r="A101" s="21" t="s">
        <v>336</v>
      </c>
      <c r="B101" s="20" t="s">
        <v>357</v>
      </c>
      <c r="C101" s="12" t="s">
        <v>5</v>
      </c>
      <c r="D101" s="13">
        <v>131.6</v>
      </c>
      <c r="E101" s="13">
        <v>311.60000000000002</v>
      </c>
      <c r="F101" s="30"/>
    </row>
    <row r="102" spans="1:6" s="5" customFormat="1" ht="28.5" outlineLevel="2">
      <c r="A102" s="10" t="s">
        <v>295</v>
      </c>
      <c r="B102" s="14" t="s">
        <v>63</v>
      </c>
      <c r="C102" s="14"/>
      <c r="D102" s="15">
        <f>D103+D115+D124</f>
        <v>35505.5</v>
      </c>
      <c r="E102" s="15">
        <f>E103+E115+E124</f>
        <v>30965.500000000004</v>
      </c>
    </row>
    <row r="103" spans="1:6" s="5" customFormat="1" ht="28.5" outlineLevel="3">
      <c r="A103" s="10" t="s">
        <v>64</v>
      </c>
      <c r="B103" s="14" t="s">
        <v>65</v>
      </c>
      <c r="C103" s="14"/>
      <c r="D103" s="15">
        <f>D104+D106+D108+D110+D112</f>
        <v>31100.1</v>
      </c>
      <c r="E103" s="15">
        <f>E104+E106+E108+E110+E112</f>
        <v>27096.9</v>
      </c>
    </row>
    <row r="104" spans="1:6" s="5" customFormat="1" ht="30" hidden="1">
      <c r="A104" s="11" t="s">
        <v>66</v>
      </c>
      <c r="B104" s="12" t="s">
        <v>67</v>
      </c>
      <c r="C104" s="12"/>
      <c r="D104" s="13">
        <f>D105</f>
        <v>20</v>
      </c>
      <c r="E104" s="13">
        <f>E105</f>
        <v>20</v>
      </c>
    </row>
    <row r="105" spans="1:6" s="5" customFormat="1" ht="30" hidden="1" outlineLevel="1">
      <c r="A105" s="11" t="s">
        <v>13</v>
      </c>
      <c r="B105" s="12" t="s">
        <v>67</v>
      </c>
      <c r="C105" s="12" t="s">
        <v>14</v>
      </c>
      <c r="D105" s="13">
        <v>20</v>
      </c>
      <c r="E105" s="13">
        <v>20</v>
      </c>
    </row>
    <row r="106" spans="1:6" s="5" customFormat="1" ht="30" outlineLevel="2">
      <c r="A106" s="11" t="s">
        <v>68</v>
      </c>
      <c r="B106" s="12" t="s">
        <v>69</v>
      </c>
      <c r="C106" s="12"/>
      <c r="D106" s="13">
        <f>D107</f>
        <v>2747.4</v>
      </c>
      <c r="E106" s="13">
        <f>E107</f>
        <v>1938.2</v>
      </c>
    </row>
    <row r="107" spans="1:6" outlineLevel="3">
      <c r="A107" s="11" t="s">
        <v>34</v>
      </c>
      <c r="B107" s="12" t="s">
        <v>69</v>
      </c>
      <c r="C107" s="12" t="s">
        <v>35</v>
      </c>
      <c r="D107" s="13">
        <v>2747.4</v>
      </c>
      <c r="E107" s="13">
        <v>1938.2</v>
      </c>
    </row>
    <row r="108" spans="1:6" ht="30" outlineLevel="2">
      <c r="A108" s="11" t="s">
        <v>70</v>
      </c>
      <c r="B108" s="12" t="s">
        <v>71</v>
      </c>
      <c r="C108" s="12"/>
      <c r="D108" s="13">
        <f>D109</f>
        <v>15267.5</v>
      </c>
      <c r="E108" s="13">
        <f>E109</f>
        <v>13971.6</v>
      </c>
    </row>
    <row r="109" spans="1:6" outlineLevel="3">
      <c r="A109" s="11" t="s">
        <v>34</v>
      </c>
      <c r="B109" s="12" t="s">
        <v>71</v>
      </c>
      <c r="C109" s="12" t="s">
        <v>35</v>
      </c>
      <c r="D109" s="13">
        <v>15267.5</v>
      </c>
      <c r="E109" s="13">
        <v>13971.6</v>
      </c>
    </row>
    <row r="110" spans="1:6" ht="90" outlineLevel="2">
      <c r="A110" s="11" t="s">
        <v>272</v>
      </c>
      <c r="B110" s="12" t="s">
        <v>72</v>
      </c>
      <c r="C110" s="12"/>
      <c r="D110" s="13">
        <f>D111</f>
        <v>297.3</v>
      </c>
      <c r="E110" s="13">
        <f>E111</f>
        <v>606.6</v>
      </c>
    </row>
    <row r="111" spans="1:6" outlineLevel="3">
      <c r="A111" s="11" t="s">
        <v>34</v>
      </c>
      <c r="B111" s="12" t="s">
        <v>72</v>
      </c>
      <c r="C111" s="12" t="s">
        <v>35</v>
      </c>
      <c r="D111" s="13">
        <v>297.3</v>
      </c>
      <c r="E111" s="13">
        <v>606.6</v>
      </c>
    </row>
    <row r="112" spans="1:6" ht="30" outlineLevel="2">
      <c r="A112" s="11" t="s">
        <v>73</v>
      </c>
      <c r="B112" s="12" t="s">
        <v>74</v>
      </c>
      <c r="C112" s="12"/>
      <c r="D112" s="13">
        <f>D113+D114</f>
        <v>12767.9</v>
      </c>
      <c r="E112" s="13">
        <f>E113+E114</f>
        <v>10560.5</v>
      </c>
    </row>
    <row r="113" spans="1:5" outlineLevel="3">
      <c r="A113" s="11" t="s">
        <v>34</v>
      </c>
      <c r="B113" s="12" t="s">
        <v>74</v>
      </c>
      <c r="C113" s="12" t="s">
        <v>35</v>
      </c>
      <c r="D113" s="13">
        <v>3333.9</v>
      </c>
      <c r="E113" s="13">
        <v>3493.9</v>
      </c>
    </row>
    <row r="114" spans="1:5" ht="30" outlineLevel="2">
      <c r="A114" s="11" t="s">
        <v>4</v>
      </c>
      <c r="B114" s="12" t="s">
        <v>74</v>
      </c>
      <c r="C114" s="12" t="s">
        <v>5</v>
      </c>
      <c r="D114" s="13">
        <v>9434</v>
      </c>
      <c r="E114" s="13">
        <v>7066.6</v>
      </c>
    </row>
    <row r="115" spans="1:5" s="5" customFormat="1" ht="42.75" outlineLevel="3">
      <c r="A115" s="10" t="s">
        <v>75</v>
      </c>
      <c r="B115" s="14" t="s">
        <v>76</v>
      </c>
      <c r="C115" s="14"/>
      <c r="D115" s="15">
        <f>D116+D118+D120+D122</f>
        <v>3893.5</v>
      </c>
      <c r="E115" s="15">
        <f>E116+E118+E120+E122</f>
        <v>3356.7</v>
      </c>
    </row>
    <row r="116" spans="1:5" s="5" customFormat="1" ht="30" outlineLevel="3">
      <c r="A116" s="11" t="s">
        <v>77</v>
      </c>
      <c r="B116" s="12" t="s">
        <v>78</v>
      </c>
      <c r="C116" s="12"/>
      <c r="D116" s="13">
        <f>D117</f>
        <v>900</v>
      </c>
      <c r="E116" s="13">
        <f>E117</f>
        <v>363.2</v>
      </c>
    </row>
    <row r="117" spans="1:5" s="5" customFormat="1" outlineLevel="1">
      <c r="A117" s="11" t="s">
        <v>15</v>
      </c>
      <c r="B117" s="12" t="s">
        <v>78</v>
      </c>
      <c r="C117" s="12" t="s">
        <v>16</v>
      </c>
      <c r="D117" s="13">
        <v>900</v>
      </c>
      <c r="E117" s="13">
        <v>363.2</v>
      </c>
    </row>
    <row r="118" spans="1:5" s="5" customFormat="1" hidden="1" outlineLevel="2">
      <c r="A118" s="11" t="s">
        <v>79</v>
      </c>
      <c r="B118" s="12" t="s">
        <v>80</v>
      </c>
      <c r="C118" s="12"/>
      <c r="D118" s="13">
        <f>D119</f>
        <v>826.5</v>
      </c>
      <c r="E118" s="13">
        <f>E119</f>
        <v>826.5</v>
      </c>
    </row>
    <row r="119" spans="1:5" hidden="1" outlineLevel="3">
      <c r="A119" s="11" t="s">
        <v>34</v>
      </c>
      <c r="B119" s="12" t="s">
        <v>80</v>
      </c>
      <c r="C119" s="12" t="s">
        <v>35</v>
      </c>
      <c r="D119" s="13">
        <v>826.5</v>
      </c>
      <c r="E119" s="13">
        <v>826.5</v>
      </c>
    </row>
    <row r="120" spans="1:5" hidden="1" outlineLevel="2">
      <c r="A120" s="11" t="s">
        <v>245</v>
      </c>
      <c r="B120" s="12" t="s">
        <v>81</v>
      </c>
      <c r="C120" s="12"/>
      <c r="D120" s="13">
        <f>D121</f>
        <v>2067</v>
      </c>
      <c r="E120" s="13">
        <f>E121</f>
        <v>2067</v>
      </c>
    </row>
    <row r="121" spans="1:5" hidden="1" outlineLevel="3">
      <c r="A121" s="11" t="s">
        <v>34</v>
      </c>
      <c r="B121" s="12" t="s">
        <v>81</v>
      </c>
      <c r="C121" s="12" t="s">
        <v>35</v>
      </c>
      <c r="D121" s="13">
        <v>2067</v>
      </c>
      <c r="E121" s="13">
        <v>2067</v>
      </c>
    </row>
    <row r="122" spans="1:5" ht="75" hidden="1" outlineLevel="3">
      <c r="A122" s="11" t="s">
        <v>338</v>
      </c>
      <c r="B122" s="20" t="s">
        <v>332</v>
      </c>
      <c r="C122" s="12"/>
      <c r="D122" s="13">
        <f>D123</f>
        <v>100</v>
      </c>
      <c r="E122" s="13">
        <f>E123</f>
        <v>100</v>
      </c>
    </row>
    <row r="123" spans="1:5" ht="30" hidden="1" outlineLevel="3">
      <c r="A123" s="11" t="s">
        <v>339</v>
      </c>
      <c r="B123" s="20" t="s">
        <v>332</v>
      </c>
      <c r="C123" s="12">
        <v>200</v>
      </c>
      <c r="D123" s="13">
        <v>100</v>
      </c>
      <c r="E123" s="13">
        <v>100</v>
      </c>
    </row>
    <row r="124" spans="1:5" s="5" customFormat="1" ht="42.75" hidden="1" outlineLevel="2" collapsed="1">
      <c r="A124" s="10" t="s">
        <v>82</v>
      </c>
      <c r="B124" s="14" t="s">
        <v>83</v>
      </c>
      <c r="C124" s="14"/>
      <c r="D124" s="15">
        <f>D125</f>
        <v>511.9</v>
      </c>
      <c r="E124" s="15">
        <f>E125</f>
        <v>511.9</v>
      </c>
    </row>
    <row r="125" spans="1:5" s="5" customFormat="1" ht="30" hidden="1" outlineLevel="3">
      <c r="A125" s="11" t="s">
        <v>73</v>
      </c>
      <c r="B125" s="12" t="s">
        <v>84</v>
      </c>
      <c r="C125" s="12"/>
      <c r="D125" s="13">
        <f>D126</f>
        <v>511.9</v>
      </c>
      <c r="E125" s="13">
        <f>E126</f>
        <v>511.9</v>
      </c>
    </row>
    <row r="126" spans="1:5" s="5" customFormat="1" hidden="1" outlineLevel="1">
      <c r="A126" s="11" t="s">
        <v>34</v>
      </c>
      <c r="B126" s="12" t="s">
        <v>84</v>
      </c>
      <c r="C126" s="12" t="s">
        <v>35</v>
      </c>
      <c r="D126" s="13">
        <v>511.9</v>
      </c>
      <c r="E126" s="13">
        <v>511.9</v>
      </c>
    </row>
    <row r="127" spans="1:5" s="5" customFormat="1" ht="28.5" hidden="1" outlineLevel="2">
      <c r="A127" s="10" t="s">
        <v>296</v>
      </c>
      <c r="B127" s="14" t="s">
        <v>85</v>
      </c>
      <c r="C127" s="14"/>
      <c r="D127" s="15">
        <f>D128+D131</f>
        <v>20</v>
      </c>
      <c r="E127" s="15">
        <f>E128+E131</f>
        <v>20</v>
      </c>
    </row>
    <row r="128" spans="1:5" s="5" customFormat="1" ht="28.5" hidden="1" outlineLevel="3">
      <c r="A128" s="10" t="s">
        <v>86</v>
      </c>
      <c r="B128" s="14" t="s">
        <v>87</v>
      </c>
      <c r="C128" s="14"/>
      <c r="D128" s="15">
        <f>D129</f>
        <v>10</v>
      </c>
      <c r="E128" s="15">
        <f>E129</f>
        <v>10</v>
      </c>
    </row>
    <row r="129" spans="1:5" s="5" customFormat="1" ht="30" hidden="1">
      <c r="A129" s="11" t="s">
        <v>246</v>
      </c>
      <c r="B129" s="12" t="s">
        <v>88</v>
      </c>
      <c r="C129" s="12"/>
      <c r="D129" s="13">
        <f>D130</f>
        <v>10</v>
      </c>
      <c r="E129" s="13">
        <f>E130</f>
        <v>10</v>
      </c>
    </row>
    <row r="130" spans="1:5" s="5" customFormat="1" ht="30" hidden="1" outlineLevel="1">
      <c r="A130" s="11" t="s">
        <v>13</v>
      </c>
      <c r="B130" s="12" t="s">
        <v>88</v>
      </c>
      <c r="C130" s="12" t="s">
        <v>14</v>
      </c>
      <c r="D130" s="13">
        <v>10</v>
      </c>
      <c r="E130" s="13">
        <v>10</v>
      </c>
    </row>
    <row r="131" spans="1:5" s="5" customFormat="1" ht="28.5" hidden="1" outlineLevel="2">
      <c r="A131" s="10" t="s">
        <v>89</v>
      </c>
      <c r="B131" s="14" t="s">
        <v>90</v>
      </c>
      <c r="C131" s="14"/>
      <c r="D131" s="15">
        <f>D132</f>
        <v>10</v>
      </c>
      <c r="E131" s="15">
        <f>E132</f>
        <v>10</v>
      </c>
    </row>
    <row r="132" spans="1:5" s="5" customFormat="1" hidden="1" outlineLevel="3">
      <c r="A132" s="11" t="s">
        <v>247</v>
      </c>
      <c r="B132" s="12" t="s">
        <v>91</v>
      </c>
      <c r="C132" s="12"/>
      <c r="D132" s="13">
        <f>D133</f>
        <v>10</v>
      </c>
      <c r="E132" s="13">
        <f>E133</f>
        <v>10</v>
      </c>
    </row>
    <row r="133" spans="1:5" s="5" customFormat="1" ht="30" hidden="1" outlineLevel="1">
      <c r="A133" s="11" t="s">
        <v>13</v>
      </c>
      <c r="B133" s="12" t="s">
        <v>91</v>
      </c>
      <c r="C133" s="12" t="s">
        <v>14</v>
      </c>
      <c r="D133" s="13">
        <v>10</v>
      </c>
      <c r="E133" s="13">
        <v>10</v>
      </c>
    </row>
    <row r="134" spans="1:5" s="5" customFormat="1" ht="57" hidden="1" outlineLevel="2">
      <c r="A134" s="10" t="s">
        <v>323</v>
      </c>
      <c r="B134" s="14" t="s">
        <v>92</v>
      </c>
      <c r="C134" s="14"/>
      <c r="D134" s="15">
        <f>D135+D142+D147</f>
        <v>6180.2</v>
      </c>
      <c r="E134" s="15">
        <f>E135+E142+E147</f>
        <v>6180.2</v>
      </c>
    </row>
    <row r="135" spans="1:5" s="5" customFormat="1" ht="14.25" hidden="1" outlineLevel="3">
      <c r="A135" s="10" t="s">
        <v>248</v>
      </c>
      <c r="B135" s="14" t="s">
        <v>93</v>
      </c>
      <c r="C135" s="14"/>
      <c r="D135" s="15">
        <f>D138+D140+D136</f>
        <v>5602.8</v>
      </c>
      <c r="E135" s="15">
        <f>E138+E140+E136</f>
        <v>5602.8</v>
      </c>
    </row>
    <row r="136" spans="1:5" ht="30" hidden="1" outlineLevel="3">
      <c r="A136" s="21" t="s">
        <v>335</v>
      </c>
      <c r="B136" s="20" t="s">
        <v>333</v>
      </c>
      <c r="C136" s="12"/>
      <c r="D136" s="13">
        <f>D137</f>
        <v>4.5</v>
      </c>
      <c r="E136" s="13">
        <f>E137</f>
        <v>4.5</v>
      </c>
    </row>
    <row r="137" spans="1:5" ht="30" hidden="1" outlineLevel="3">
      <c r="A137" s="21" t="s">
        <v>336</v>
      </c>
      <c r="B137" s="20" t="s">
        <v>333</v>
      </c>
      <c r="C137" s="12">
        <v>600</v>
      </c>
      <c r="D137" s="13">
        <v>4.5</v>
      </c>
      <c r="E137" s="13">
        <v>4.5</v>
      </c>
    </row>
    <row r="138" spans="1:5" s="5" customFormat="1" ht="30" hidden="1">
      <c r="A138" s="11" t="s">
        <v>249</v>
      </c>
      <c r="B138" s="12" t="s">
        <v>94</v>
      </c>
      <c r="C138" s="12"/>
      <c r="D138" s="13">
        <f>D139</f>
        <v>100</v>
      </c>
      <c r="E138" s="13">
        <f>E139</f>
        <v>100</v>
      </c>
    </row>
    <row r="139" spans="1:5" s="5" customFormat="1" ht="30" hidden="1" outlineLevel="1">
      <c r="A139" s="11" t="s">
        <v>4</v>
      </c>
      <c r="B139" s="12" t="s">
        <v>94</v>
      </c>
      <c r="C139" s="12" t="s">
        <v>5</v>
      </c>
      <c r="D139" s="13">
        <v>100</v>
      </c>
      <c r="E139" s="13">
        <v>100</v>
      </c>
    </row>
    <row r="140" spans="1:5" s="5" customFormat="1" hidden="1" outlineLevel="2">
      <c r="A140" s="11" t="s">
        <v>250</v>
      </c>
      <c r="B140" s="12" t="s">
        <v>95</v>
      </c>
      <c r="C140" s="12"/>
      <c r="D140" s="13">
        <f>D141</f>
        <v>5498.3</v>
      </c>
      <c r="E140" s="13">
        <f>E141</f>
        <v>5498.3</v>
      </c>
    </row>
    <row r="141" spans="1:5" ht="30" hidden="1" outlineLevel="3">
      <c r="A141" s="11" t="s">
        <v>4</v>
      </c>
      <c r="B141" s="12" t="s">
        <v>95</v>
      </c>
      <c r="C141" s="12" t="s">
        <v>5</v>
      </c>
      <c r="D141" s="13">
        <v>5498.3</v>
      </c>
      <c r="E141" s="13">
        <v>5498.3</v>
      </c>
    </row>
    <row r="142" spans="1:5" s="5" customFormat="1" ht="14.25" hidden="1" outlineLevel="2" collapsed="1">
      <c r="A142" s="10" t="s">
        <v>251</v>
      </c>
      <c r="B142" s="14" t="s">
        <v>96</v>
      </c>
      <c r="C142" s="14"/>
      <c r="D142" s="15">
        <f>D143+D145</f>
        <v>64</v>
      </c>
      <c r="E142" s="15">
        <f>E143+E145</f>
        <v>64</v>
      </c>
    </row>
    <row r="143" spans="1:5" s="5" customFormat="1" ht="90" hidden="1" outlineLevel="3">
      <c r="A143" s="11" t="s">
        <v>297</v>
      </c>
      <c r="B143" s="12" t="s">
        <v>97</v>
      </c>
      <c r="C143" s="12"/>
      <c r="D143" s="13">
        <f>D144</f>
        <v>14</v>
      </c>
      <c r="E143" s="13">
        <f>E144</f>
        <v>14</v>
      </c>
    </row>
    <row r="144" spans="1:5" s="5" customFormat="1" ht="30" hidden="1" outlineLevel="1">
      <c r="A144" s="11" t="s">
        <v>4</v>
      </c>
      <c r="B144" s="12" t="s">
        <v>97</v>
      </c>
      <c r="C144" s="12" t="s">
        <v>5</v>
      </c>
      <c r="D144" s="13">
        <v>14</v>
      </c>
      <c r="E144" s="13">
        <v>14</v>
      </c>
    </row>
    <row r="145" spans="1:6" s="5" customFormat="1" ht="45" hidden="1" outlineLevel="1">
      <c r="A145" s="21" t="s">
        <v>337</v>
      </c>
      <c r="B145" s="20" t="s">
        <v>334</v>
      </c>
      <c r="C145" s="12"/>
      <c r="D145" s="13">
        <f>D146</f>
        <v>50</v>
      </c>
      <c r="E145" s="13">
        <f>E146</f>
        <v>50</v>
      </c>
    </row>
    <row r="146" spans="1:6" s="5" customFormat="1" ht="30" hidden="1" outlineLevel="1">
      <c r="A146" s="21" t="s">
        <v>336</v>
      </c>
      <c r="B146" s="20" t="s">
        <v>334</v>
      </c>
      <c r="C146" s="12">
        <v>600</v>
      </c>
      <c r="D146" s="13">
        <v>50</v>
      </c>
      <c r="E146" s="13">
        <v>50</v>
      </c>
    </row>
    <row r="147" spans="1:6" s="5" customFormat="1" ht="28.5" hidden="1" outlineLevel="2">
      <c r="A147" s="10" t="s">
        <v>252</v>
      </c>
      <c r="B147" s="14" t="s">
        <v>98</v>
      </c>
      <c r="C147" s="14"/>
      <c r="D147" s="15">
        <f>D148</f>
        <v>513.4</v>
      </c>
      <c r="E147" s="15">
        <f>E148</f>
        <v>513.4</v>
      </c>
    </row>
    <row r="148" spans="1:6" s="5" customFormat="1" ht="30" hidden="1" outlineLevel="3">
      <c r="A148" s="11" t="s">
        <v>99</v>
      </c>
      <c r="B148" s="12" t="s">
        <v>100</v>
      </c>
      <c r="C148" s="12"/>
      <c r="D148" s="13">
        <f>D149</f>
        <v>513.4</v>
      </c>
      <c r="E148" s="13">
        <f>E149</f>
        <v>513.4</v>
      </c>
    </row>
    <row r="149" spans="1:6" s="5" customFormat="1" ht="30" hidden="1" outlineLevel="1">
      <c r="A149" s="11" t="s">
        <v>4</v>
      </c>
      <c r="B149" s="12" t="s">
        <v>100</v>
      </c>
      <c r="C149" s="12" t="s">
        <v>5</v>
      </c>
      <c r="D149" s="13">
        <v>513.4</v>
      </c>
      <c r="E149" s="13">
        <v>513.4</v>
      </c>
    </row>
    <row r="150" spans="1:6" s="5" customFormat="1" ht="28.5" outlineLevel="2">
      <c r="A150" s="10" t="s">
        <v>298</v>
      </c>
      <c r="B150" s="14" t="s">
        <v>101</v>
      </c>
      <c r="C150" s="14"/>
      <c r="D150" s="15">
        <f>D151+D156+D176+D191+D217+D232</f>
        <v>453944.1</v>
      </c>
      <c r="E150" s="15">
        <f>E151+E156+E176+E191+E217+E232</f>
        <v>553451.39999999991</v>
      </c>
      <c r="F150" s="40"/>
    </row>
    <row r="151" spans="1:6" s="5" customFormat="1" ht="28.5" outlineLevel="3">
      <c r="A151" s="10" t="s">
        <v>324</v>
      </c>
      <c r="B151" s="14" t="s">
        <v>299</v>
      </c>
      <c r="C151" s="14"/>
      <c r="D151" s="15">
        <f>D152+D154</f>
        <v>2476.8000000000002</v>
      </c>
      <c r="E151" s="15">
        <f>E152+E154</f>
        <v>2495</v>
      </c>
    </row>
    <row r="152" spans="1:6" s="5" customFormat="1" ht="30">
      <c r="A152" s="11" t="s">
        <v>300</v>
      </c>
      <c r="B152" s="12" t="s">
        <v>301</v>
      </c>
      <c r="C152" s="12"/>
      <c r="D152" s="13">
        <f>D153</f>
        <v>2002</v>
      </c>
      <c r="E152" s="13">
        <f>E153</f>
        <v>2020.2</v>
      </c>
    </row>
    <row r="153" spans="1:6" s="5" customFormat="1" ht="30" outlineLevel="1">
      <c r="A153" s="11" t="s">
        <v>13</v>
      </c>
      <c r="B153" s="12" t="s">
        <v>301</v>
      </c>
      <c r="C153" s="12" t="s">
        <v>14</v>
      </c>
      <c r="D153" s="13">
        <v>2002</v>
      </c>
      <c r="E153" s="13">
        <v>2020.2</v>
      </c>
    </row>
    <row r="154" spans="1:6" s="5" customFormat="1" ht="45" hidden="1" outlineLevel="1">
      <c r="A154" s="11" t="s">
        <v>341</v>
      </c>
      <c r="B154" s="20" t="s">
        <v>340</v>
      </c>
      <c r="C154" s="20"/>
      <c r="D154" s="13">
        <f>D155</f>
        <v>474.8</v>
      </c>
      <c r="E154" s="13">
        <f>E155</f>
        <v>474.8</v>
      </c>
    </row>
    <row r="155" spans="1:6" s="5" customFormat="1" ht="30" hidden="1" outlineLevel="1">
      <c r="A155" s="11" t="s">
        <v>13</v>
      </c>
      <c r="B155" s="20" t="s">
        <v>340</v>
      </c>
      <c r="C155" s="20" t="s">
        <v>14</v>
      </c>
      <c r="D155" s="13">
        <v>474.8</v>
      </c>
      <c r="E155" s="13">
        <v>474.8</v>
      </c>
    </row>
    <row r="156" spans="1:6" s="5" customFormat="1" ht="28.5" outlineLevel="2">
      <c r="A156" s="10" t="s">
        <v>102</v>
      </c>
      <c r="B156" s="14" t="s">
        <v>103</v>
      </c>
      <c r="C156" s="14"/>
      <c r="D156" s="15">
        <f>D162+D165+D167+D170+D172+D174+D157</f>
        <v>155755.4</v>
      </c>
      <c r="E156" s="15">
        <f>E162+E165+E167+E170+E172+E174+E157+E160</f>
        <v>155714.1</v>
      </c>
    </row>
    <row r="157" spans="1:6" s="5" customFormat="1" ht="30" hidden="1" outlineLevel="2">
      <c r="A157" s="21" t="s">
        <v>359</v>
      </c>
      <c r="B157" s="38" t="s">
        <v>360</v>
      </c>
      <c r="C157" s="38"/>
      <c r="D157" s="13">
        <f>D158+D159</f>
        <v>9633</v>
      </c>
      <c r="E157" s="13">
        <f>E158+E159</f>
        <v>9633</v>
      </c>
    </row>
    <row r="158" spans="1:6" s="5" customFormat="1" ht="30" hidden="1" outlineLevel="2">
      <c r="A158" s="21" t="s">
        <v>361</v>
      </c>
      <c r="B158" s="38" t="s">
        <v>360</v>
      </c>
      <c r="C158" s="38" t="s">
        <v>14</v>
      </c>
      <c r="D158" s="13">
        <v>620</v>
      </c>
      <c r="E158" s="13">
        <v>620</v>
      </c>
    </row>
    <row r="159" spans="1:6" s="5" customFormat="1" hidden="1" outlineLevel="2">
      <c r="A159" s="21" t="s">
        <v>362</v>
      </c>
      <c r="B159" s="38" t="s">
        <v>360</v>
      </c>
      <c r="C159" s="38" t="s">
        <v>16</v>
      </c>
      <c r="D159" s="13">
        <v>9013</v>
      </c>
      <c r="E159" s="13">
        <v>9013</v>
      </c>
    </row>
    <row r="160" spans="1:6" s="5" customFormat="1" ht="30" outlineLevel="2">
      <c r="A160" s="21" t="s">
        <v>387</v>
      </c>
      <c r="B160" s="44" t="s">
        <v>388</v>
      </c>
      <c r="C160" s="38"/>
      <c r="D160" s="13">
        <v>0</v>
      </c>
      <c r="E160" s="13">
        <f>E161</f>
        <v>740</v>
      </c>
    </row>
    <row r="161" spans="1:5" s="5" customFormat="1" ht="30" outlineLevel="2">
      <c r="A161" s="21" t="s">
        <v>389</v>
      </c>
      <c r="B161" s="44" t="s">
        <v>388</v>
      </c>
      <c r="C161" s="12" t="s">
        <v>14</v>
      </c>
      <c r="D161" s="13">
        <v>0</v>
      </c>
      <c r="E161" s="52">
        <v>740</v>
      </c>
    </row>
    <row r="162" spans="1:5" ht="34.9" customHeight="1" outlineLevel="3">
      <c r="A162" s="11" t="s">
        <v>253</v>
      </c>
      <c r="B162" s="12" t="s">
        <v>104</v>
      </c>
      <c r="C162" s="12"/>
      <c r="D162" s="13">
        <f>D163</f>
        <v>3781.6</v>
      </c>
      <c r="E162" s="13">
        <f>E163+E164</f>
        <v>3041.7</v>
      </c>
    </row>
    <row r="163" spans="1:5" ht="30" outlineLevel="2">
      <c r="A163" s="11" t="s">
        <v>13</v>
      </c>
      <c r="B163" s="12" t="s">
        <v>104</v>
      </c>
      <c r="C163" s="12" t="s">
        <v>14</v>
      </c>
      <c r="D163" s="13">
        <v>3781.6</v>
      </c>
      <c r="E163" s="13">
        <v>2928</v>
      </c>
    </row>
    <row r="164" spans="1:5" outlineLevel="2">
      <c r="A164" s="21" t="s">
        <v>390</v>
      </c>
      <c r="B164" s="12" t="s">
        <v>104</v>
      </c>
      <c r="C164" s="12">
        <v>800</v>
      </c>
      <c r="D164" s="13">
        <v>0</v>
      </c>
      <c r="E164" s="13">
        <v>113.7</v>
      </c>
    </row>
    <row r="165" spans="1:5" outlineLevel="3">
      <c r="A165" s="11" t="s">
        <v>273</v>
      </c>
      <c r="B165" s="12" t="s">
        <v>105</v>
      </c>
      <c r="C165" s="12"/>
      <c r="D165" s="13">
        <f>D166</f>
        <v>2447.3000000000002</v>
      </c>
      <c r="E165" s="13">
        <f>E166</f>
        <v>2366.5</v>
      </c>
    </row>
    <row r="166" spans="1:5" ht="30" outlineLevel="2">
      <c r="A166" s="11" t="s">
        <v>13</v>
      </c>
      <c r="B166" s="12" t="s">
        <v>105</v>
      </c>
      <c r="C166" s="12" t="s">
        <v>14</v>
      </c>
      <c r="D166" s="13">
        <v>2447.3000000000002</v>
      </c>
      <c r="E166" s="13">
        <v>2366.5</v>
      </c>
    </row>
    <row r="167" spans="1:5" outlineLevel="3">
      <c r="A167" s="11" t="s">
        <v>274</v>
      </c>
      <c r="B167" s="12" t="s">
        <v>106</v>
      </c>
      <c r="C167" s="12"/>
      <c r="D167" s="13">
        <f>D168</f>
        <v>814.4</v>
      </c>
      <c r="E167" s="13">
        <f>E168+E169</f>
        <v>853.8</v>
      </c>
    </row>
    <row r="168" spans="1:5" ht="60" hidden="1" outlineLevel="3">
      <c r="A168" s="11" t="s">
        <v>11</v>
      </c>
      <c r="B168" s="12" t="s">
        <v>106</v>
      </c>
      <c r="C168" s="12" t="s">
        <v>12</v>
      </c>
      <c r="D168" s="13">
        <v>814.4</v>
      </c>
      <c r="E168" s="13">
        <v>814.4</v>
      </c>
    </row>
    <row r="169" spans="1:5" ht="30" outlineLevel="3">
      <c r="A169" s="21" t="s">
        <v>361</v>
      </c>
      <c r="B169" s="38" t="s">
        <v>106</v>
      </c>
      <c r="C169" s="38" t="s">
        <v>14</v>
      </c>
      <c r="D169" s="13">
        <v>0</v>
      </c>
      <c r="E169" s="13">
        <v>39.4</v>
      </c>
    </row>
    <row r="170" spans="1:5" ht="49.5" hidden="1" customHeight="1" outlineLevel="3">
      <c r="A170" s="11" t="s">
        <v>254</v>
      </c>
      <c r="B170" s="12" t="s">
        <v>107</v>
      </c>
      <c r="C170" s="12"/>
      <c r="D170" s="13">
        <f>D171</f>
        <v>20</v>
      </c>
      <c r="E170" s="13">
        <f>E171</f>
        <v>20</v>
      </c>
    </row>
    <row r="171" spans="1:5" ht="30" hidden="1" outlineLevel="2">
      <c r="A171" s="11" t="s">
        <v>13</v>
      </c>
      <c r="B171" s="12" t="s">
        <v>107</v>
      </c>
      <c r="C171" s="12" t="s">
        <v>14</v>
      </c>
      <c r="D171" s="13">
        <v>20</v>
      </c>
      <c r="E171" s="13">
        <v>20</v>
      </c>
    </row>
    <row r="172" spans="1:5" ht="45" hidden="1" outlineLevel="3">
      <c r="A172" s="11" t="s">
        <v>255</v>
      </c>
      <c r="B172" s="12" t="s">
        <v>108</v>
      </c>
      <c r="C172" s="12"/>
      <c r="D172" s="13">
        <f>D173</f>
        <v>400</v>
      </c>
      <c r="E172" s="13">
        <f>E173</f>
        <v>400</v>
      </c>
    </row>
    <row r="173" spans="1:5" ht="30" hidden="1" outlineLevel="2">
      <c r="A173" s="11" t="s">
        <v>13</v>
      </c>
      <c r="B173" s="12" t="s">
        <v>108</v>
      </c>
      <c r="C173" s="12" t="s">
        <v>14</v>
      </c>
      <c r="D173" s="13">
        <v>400</v>
      </c>
      <c r="E173" s="13">
        <v>400</v>
      </c>
    </row>
    <row r="174" spans="1:5" s="5" customFormat="1" ht="29.45" hidden="1" customHeight="1" outlineLevel="3">
      <c r="A174" s="11" t="s">
        <v>256</v>
      </c>
      <c r="B174" s="12" t="s">
        <v>109</v>
      </c>
      <c r="C174" s="12"/>
      <c r="D174" s="13">
        <f>D175</f>
        <v>138659.1</v>
      </c>
      <c r="E174" s="13">
        <f>E175</f>
        <v>138659.1</v>
      </c>
    </row>
    <row r="175" spans="1:5" s="5" customFormat="1" ht="30" hidden="1" outlineLevel="1">
      <c r="A175" s="11" t="s">
        <v>110</v>
      </c>
      <c r="B175" s="12" t="s">
        <v>109</v>
      </c>
      <c r="C175" s="12" t="s">
        <v>111</v>
      </c>
      <c r="D175" s="13">
        <v>138659.1</v>
      </c>
      <c r="E175" s="13">
        <v>138659.1</v>
      </c>
    </row>
    <row r="176" spans="1:5" s="5" customFormat="1" ht="28.5" outlineLevel="2">
      <c r="A176" s="10" t="s">
        <v>112</v>
      </c>
      <c r="B176" s="14" t="s">
        <v>113</v>
      </c>
      <c r="C176" s="14"/>
      <c r="D176" s="15">
        <f>D179+D181+D183+D187+D189+D177+D185</f>
        <v>40681.599999999999</v>
      </c>
      <c r="E176" s="15">
        <f>E179+E181+E183+E187+E189+E177+E185</f>
        <v>39762.299999999996</v>
      </c>
    </row>
    <row r="177" spans="1:5" s="5" customFormat="1" hidden="1" outlineLevel="2">
      <c r="A177" s="21" t="s">
        <v>363</v>
      </c>
      <c r="B177" s="38" t="s">
        <v>364</v>
      </c>
      <c r="C177" s="38"/>
      <c r="D177" s="13">
        <f>D178</f>
        <v>12</v>
      </c>
      <c r="E177" s="13">
        <f>E178</f>
        <v>12</v>
      </c>
    </row>
    <row r="178" spans="1:5" s="5" customFormat="1" ht="30" hidden="1" outlineLevel="2">
      <c r="A178" s="21" t="s">
        <v>365</v>
      </c>
      <c r="B178" s="38" t="s">
        <v>364</v>
      </c>
      <c r="C178" s="38" t="s">
        <v>111</v>
      </c>
      <c r="D178" s="13">
        <v>12</v>
      </c>
      <c r="E178" s="13">
        <v>12</v>
      </c>
    </row>
    <row r="179" spans="1:5" hidden="1" outlineLevel="3">
      <c r="A179" s="11" t="s">
        <v>257</v>
      </c>
      <c r="B179" s="12" t="s">
        <v>115</v>
      </c>
      <c r="C179" s="12"/>
      <c r="D179" s="13">
        <f>D180</f>
        <v>649.4</v>
      </c>
      <c r="E179" s="13">
        <f>E180</f>
        <v>649.4</v>
      </c>
    </row>
    <row r="180" spans="1:5" ht="30" hidden="1" outlineLevel="2">
      <c r="A180" s="11" t="s">
        <v>13</v>
      </c>
      <c r="B180" s="12" t="s">
        <v>115</v>
      </c>
      <c r="C180" s="12" t="s">
        <v>14</v>
      </c>
      <c r="D180" s="13">
        <v>649.4</v>
      </c>
      <c r="E180" s="13">
        <v>649.4</v>
      </c>
    </row>
    <row r="181" spans="1:5" ht="30" outlineLevel="3">
      <c r="A181" s="11" t="s">
        <v>114</v>
      </c>
      <c r="B181" s="12" t="s">
        <v>117</v>
      </c>
      <c r="C181" s="12"/>
      <c r="D181" s="13">
        <f>D182</f>
        <v>5974.6</v>
      </c>
      <c r="E181" s="13">
        <f>E182</f>
        <v>6062.6</v>
      </c>
    </row>
    <row r="182" spans="1:5" ht="30" outlineLevel="2">
      <c r="A182" s="11" t="s">
        <v>13</v>
      </c>
      <c r="B182" s="12" t="s">
        <v>117</v>
      </c>
      <c r="C182" s="12" t="s">
        <v>14</v>
      </c>
      <c r="D182" s="13">
        <v>5974.6</v>
      </c>
      <c r="E182" s="13">
        <v>6062.6</v>
      </c>
    </row>
    <row r="183" spans="1:5" ht="32.25" customHeight="1" outlineLevel="3">
      <c r="A183" s="11" t="s">
        <v>366</v>
      </c>
      <c r="B183" s="12" t="s">
        <v>118</v>
      </c>
      <c r="C183" s="12"/>
      <c r="D183" s="13">
        <f>D184</f>
        <v>16509</v>
      </c>
      <c r="E183" s="13">
        <f>E184</f>
        <v>16501.7</v>
      </c>
    </row>
    <row r="184" spans="1:5" ht="30" outlineLevel="2">
      <c r="A184" s="11" t="s">
        <v>110</v>
      </c>
      <c r="B184" s="12" t="s">
        <v>118</v>
      </c>
      <c r="C184" s="12" t="s">
        <v>111</v>
      </c>
      <c r="D184" s="13">
        <v>16509</v>
      </c>
      <c r="E184" s="13">
        <v>16501.7</v>
      </c>
    </row>
    <row r="185" spans="1:5" ht="30.75" hidden="1" customHeight="1" outlineLevel="2">
      <c r="A185" s="11" t="s">
        <v>375</v>
      </c>
      <c r="B185" s="42" t="s">
        <v>373</v>
      </c>
      <c r="C185" s="20"/>
      <c r="D185" s="13">
        <f>D186</f>
        <v>488.7</v>
      </c>
      <c r="E185" s="13">
        <f>E186</f>
        <v>488.7</v>
      </c>
    </row>
    <row r="186" spans="1:5" ht="30" hidden="1" outlineLevel="2">
      <c r="A186" s="11" t="s">
        <v>110</v>
      </c>
      <c r="B186" s="20" t="s">
        <v>373</v>
      </c>
      <c r="C186" s="20" t="s">
        <v>111</v>
      </c>
      <c r="D186" s="13">
        <v>488.7</v>
      </c>
      <c r="E186" s="13">
        <v>488.7</v>
      </c>
    </row>
    <row r="187" spans="1:5" ht="45" outlineLevel="3">
      <c r="A187" s="11" t="s">
        <v>275</v>
      </c>
      <c r="B187" s="12" t="s">
        <v>119</v>
      </c>
      <c r="C187" s="12"/>
      <c r="D187" s="13">
        <f>D188</f>
        <v>12812</v>
      </c>
      <c r="E187" s="13">
        <f>E188</f>
        <v>11812</v>
      </c>
    </row>
    <row r="188" spans="1:5" ht="30" outlineLevel="2">
      <c r="A188" s="11" t="s">
        <v>110</v>
      </c>
      <c r="B188" s="12" t="s">
        <v>119</v>
      </c>
      <c r="C188" s="12" t="s">
        <v>111</v>
      </c>
      <c r="D188" s="13">
        <v>12812</v>
      </c>
      <c r="E188" s="13">
        <v>11812</v>
      </c>
    </row>
    <row r="189" spans="1:5" s="5" customFormat="1" hidden="1" outlineLevel="3">
      <c r="A189" s="11" t="s">
        <v>120</v>
      </c>
      <c r="B189" s="12" t="s">
        <v>121</v>
      </c>
      <c r="C189" s="12"/>
      <c r="D189" s="13">
        <f>D190</f>
        <v>4235.8999999999996</v>
      </c>
      <c r="E189" s="13">
        <f>E190</f>
        <v>4235.8999999999996</v>
      </c>
    </row>
    <row r="190" spans="1:5" s="5" customFormat="1" ht="30" hidden="1" outlineLevel="1">
      <c r="A190" s="11" t="s">
        <v>110</v>
      </c>
      <c r="B190" s="12" t="s">
        <v>121</v>
      </c>
      <c r="C190" s="12" t="s">
        <v>111</v>
      </c>
      <c r="D190" s="13">
        <v>4235.8999999999996</v>
      </c>
      <c r="E190" s="13">
        <v>4235.8999999999996</v>
      </c>
    </row>
    <row r="191" spans="1:5" s="5" customFormat="1" ht="28.5" hidden="1" outlineLevel="2">
      <c r="A191" s="10" t="s">
        <v>122</v>
      </c>
      <c r="B191" s="14" t="s">
        <v>123</v>
      </c>
      <c r="C191" s="14"/>
      <c r="D191" s="15">
        <f>D192+D194+D197+D199+D201+D203+D205+D207+D209+D211+D213+D215</f>
        <v>44466.000000000007</v>
      </c>
      <c r="E191" s="15">
        <f>E192+E194+E197+E199+E201+E203+E205+E207+E209+E211+E213+E215</f>
        <v>44466.000000000007</v>
      </c>
    </row>
    <row r="192" spans="1:5" ht="45" hidden="1" outlineLevel="3">
      <c r="A192" s="11" t="s">
        <v>374</v>
      </c>
      <c r="B192" s="12" t="s">
        <v>124</v>
      </c>
      <c r="C192" s="12"/>
      <c r="D192" s="13">
        <f>D193</f>
        <v>5527</v>
      </c>
      <c r="E192" s="13">
        <f>E193</f>
        <v>5527</v>
      </c>
    </row>
    <row r="193" spans="1:5" ht="30" hidden="1" outlineLevel="2">
      <c r="A193" s="11" t="s">
        <v>13</v>
      </c>
      <c r="B193" s="12" t="s">
        <v>124</v>
      </c>
      <c r="C193" s="12" t="s">
        <v>14</v>
      </c>
      <c r="D193" s="13">
        <v>5527</v>
      </c>
      <c r="E193" s="13">
        <v>5527</v>
      </c>
    </row>
    <row r="194" spans="1:5" ht="45" hidden="1" outlineLevel="3">
      <c r="A194" s="11" t="s">
        <v>125</v>
      </c>
      <c r="B194" s="12" t="s">
        <v>126</v>
      </c>
      <c r="C194" s="12"/>
      <c r="D194" s="13">
        <f>D195+D196</f>
        <v>4075.6</v>
      </c>
      <c r="E194" s="13">
        <f>E195+E196</f>
        <v>4075.6</v>
      </c>
    </row>
    <row r="195" spans="1:5" ht="30" hidden="1" outlineLevel="2">
      <c r="A195" s="11" t="s">
        <v>13</v>
      </c>
      <c r="B195" s="12" t="s">
        <v>126</v>
      </c>
      <c r="C195" s="12" t="s">
        <v>14</v>
      </c>
      <c r="D195" s="13">
        <v>3923.7</v>
      </c>
      <c r="E195" s="13">
        <v>3923.7</v>
      </c>
    </row>
    <row r="196" spans="1:5" hidden="1" outlineLevel="2">
      <c r="A196" s="21" t="s">
        <v>362</v>
      </c>
      <c r="B196" s="38" t="s">
        <v>126</v>
      </c>
      <c r="C196" s="38" t="s">
        <v>16</v>
      </c>
      <c r="D196" s="13">
        <v>151.9</v>
      </c>
      <c r="E196" s="13">
        <v>151.9</v>
      </c>
    </row>
    <row r="197" spans="1:5" ht="30" hidden="1" outlineLevel="3">
      <c r="A197" s="11" t="s">
        <v>127</v>
      </c>
      <c r="B197" s="12" t="s">
        <v>128</v>
      </c>
      <c r="C197" s="12"/>
      <c r="D197" s="13">
        <f>D198</f>
        <v>1770.5</v>
      </c>
      <c r="E197" s="13">
        <f>E198</f>
        <v>1770.5</v>
      </c>
    </row>
    <row r="198" spans="1:5" ht="30" hidden="1" outlineLevel="2">
      <c r="A198" s="11" t="s">
        <v>13</v>
      </c>
      <c r="B198" s="12" t="s">
        <v>128</v>
      </c>
      <c r="C198" s="12" t="s">
        <v>14</v>
      </c>
      <c r="D198" s="13">
        <v>1770.5</v>
      </c>
      <c r="E198" s="13">
        <v>1770.5</v>
      </c>
    </row>
    <row r="199" spans="1:5" hidden="1" outlineLevel="3">
      <c r="A199" s="11" t="s">
        <v>129</v>
      </c>
      <c r="B199" s="12" t="s">
        <v>130</v>
      </c>
      <c r="C199" s="12"/>
      <c r="D199" s="13">
        <f>D200</f>
        <v>24152.7</v>
      </c>
      <c r="E199" s="13">
        <f>E200</f>
        <v>24152.7</v>
      </c>
    </row>
    <row r="200" spans="1:5" ht="30" hidden="1" outlineLevel="2">
      <c r="A200" s="11" t="s">
        <v>13</v>
      </c>
      <c r="B200" s="12" t="s">
        <v>130</v>
      </c>
      <c r="C200" s="12" t="s">
        <v>14</v>
      </c>
      <c r="D200" s="13">
        <v>24152.7</v>
      </c>
      <c r="E200" s="13">
        <v>24152.7</v>
      </c>
    </row>
    <row r="201" spans="1:5" hidden="1" outlineLevel="3">
      <c r="A201" s="11" t="s">
        <v>131</v>
      </c>
      <c r="B201" s="12" t="s">
        <v>132</v>
      </c>
      <c r="C201" s="12"/>
      <c r="D201" s="13">
        <f>D202</f>
        <v>1280</v>
      </c>
      <c r="E201" s="13">
        <f>E202</f>
        <v>1280</v>
      </c>
    </row>
    <row r="202" spans="1:5" ht="30" hidden="1" outlineLevel="2">
      <c r="A202" s="11" t="s">
        <v>13</v>
      </c>
      <c r="B202" s="12" t="s">
        <v>132</v>
      </c>
      <c r="C202" s="12" t="s">
        <v>14</v>
      </c>
      <c r="D202" s="13">
        <v>1280</v>
      </c>
      <c r="E202" s="13">
        <v>1280</v>
      </c>
    </row>
    <row r="203" spans="1:5" ht="30" hidden="1" outlineLevel="3">
      <c r="A203" s="11" t="s">
        <v>133</v>
      </c>
      <c r="B203" s="12" t="s">
        <v>134</v>
      </c>
      <c r="C203" s="12"/>
      <c r="D203" s="13">
        <f>D204</f>
        <v>5440.5</v>
      </c>
      <c r="E203" s="13">
        <f>E204</f>
        <v>5440.5</v>
      </c>
    </row>
    <row r="204" spans="1:5" ht="30" hidden="1" outlineLevel="2">
      <c r="A204" s="11" t="s">
        <v>13</v>
      </c>
      <c r="B204" s="12" t="s">
        <v>134</v>
      </c>
      <c r="C204" s="12" t="s">
        <v>14</v>
      </c>
      <c r="D204" s="13">
        <v>5440.5</v>
      </c>
      <c r="E204" s="13">
        <v>5440.5</v>
      </c>
    </row>
    <row r="205" spans="1:5" ht="30" hidden="1" outlineLevel="3">
      <c r="A205" s="11" t="s">
        <v>135</v>
      </c>
      <c r="B205" s="12" t="s">
        <v>136</v>
      </c>
      <c r="C205" s="12"/>
      <c r="D205" s="13">
        <f>D206</f>
        <v>1350</v>
      </c>
      <c r="E205" s="13">
        <f>E206</f>
        <v>1350</v>
      </c>
    </row>
    <row r="206" spans="1:5" ht="30" hidden="1" outlineLevel="2">
      <c r="A206" s="11" t="s">
        <v>13</v>
      </c>
      <c r="B206" s="12" t="s">
        <v>136</v>
      </c>
      <c r="C206" s="12" t="s">
        <v>14</v>
      </c>
      <c r="D206" s="13">
        <v>1350</v>
      </c>
      <c r="E206" s="13">
        <v>1350</v>
      </c>
    </row>
    <row r="207" spans="1:5" ht="45" hidden="1" outlineLevel="3">
      <c r="A207" s="11" t="s">
        <v>137</v>
      </c>
      <c r="B207" s="12" t="s">
        <v>138</v>
      </c>
      <c r="C207" s="12"/>
      <c r="D207" s="13">
        <f>D208</f>
        <v>542.9</v>
      </c>
      <c r="E207" s="13">
        <f>E208</f>
        <v>542.9</v>
      </c>
    </row>
    <row r="208" spans="1:5" ht="30" hidden="1" outlineLevel="2">
      <c r="A208" s="11" t="s">
        <v>13</v>
      </c>
      <c r="B208" s="12" t="s">
        <v>138</v>
      </c>
      <c r="C208" s="12" t="s">
        <v>14</v>
      </c>
      <c r="D208" s="13">
        <v>542.9</v>
      </c>
      <c r="E208" s="13">
        <v>542.9</v>
      </c>
    </row>
    <row r="209" spans="1:5" ht="30" hidden="1" outlineLevel="2">
      <c r="A209" s="11" t="s">
        <v>140</v>
      </c>
      <c r="B209" s="12" t="s">
        <v>139</v>
      </c>
      <c r="C209" s="12"/>
      <c r="D209" s="13">
        <f>D210</f>
        <v>316.8</v>
      </c>
      <c r="E209" s="13">
        <f>E210</f>
        <v>316.8</v>
      </c>
    </row>
    <row r="210" spans="1:5" ht="30" hidden="1" outlineLevel="3">
      <c r="A210" s="11" t="s">
        <v>13</v>
      </c>
      <c r="B210" s="12" t="s">
        <v>139</v>
      </c>
      <c r="C210" s="12" t="s">
        <v>14</v>
      </c>
      <c r="D210" s="13">
        <v>316.8</v>
      </c>
      <c r="E210" s="13">
        <v>316.8</v>
      </c>
    </row>
    <row r="211" spans="1:5" s="5" customFormat="1" hidden="1" outlineLevel="2">
      <c r="A211" s="11" t="s">
        <v>259</v>
      </c>
      <c r="B211" s="12" t="s">
        <v>141</v>
      </c>
      <c r="C211" s="12"/>
      <c r="D211" s="13">
        <f>D212</f>
        <v>10</v>
      </c>
      <c r="E211" s="13">
        <f>E212</f>
        <v>10</v>
      </c>
    </row>
    <row r="212" spans="1:5" ht="30" hidden="1" outlineLevel="3">
      <c r="A212" s="11" t="s">
        <v>13</v>
      </c>
      <c r="B212" s="12" t="s">
        <v>141</v>
      </c>
      <c r="C212" s="12" t="s">
        <v>14</v>
      </c>
      <c r="D212" s="13">
        <v>10</v>
      </c>
      <c r="E212" s="13">
        <v>10</v>
      </c>
    </row>
    <row r="213" spans="1:5" ht="30" hidden="1" outlineLevel="3">
      <c r="A213" s="21" t="s">
        <v>367</v>
      </c>
      <c r="B213" s="38" t="s">
        <v>368</v>
      </c>
      <c r="C213" s="38"/>
      <c r="D213" s="13">
        <f>D214</f>
        <v>0</v>
      </c>
      <c r="E213" s="13">
        <f>E214</f>
        <v>0</v>
      </c>
    </row>
    <row r="214" spans="1:5" ht="30" hidden="1" outlineLevel="3">
      <c r="A214" s="21" t="s">
        <v>369</v>
      </c>
      <c r="B214" s="38" t="s">
        <v>368</v>
      </c>
      <c r="C214" s="38" t="s">
        <v>5</v>
      </c>
      <c r="D214" s="13">
        <v>0</v>
      </c>
      <c r="E214" s="13">
        <v>0</v>
      </c>
    </row>
    <row r="215" spans="1:5" ht="32.25" hidden="1" customHeight="1" outlineLevel="3">
      <c r="A215" s="21" t="s">
        <v>370</v>
      </c>
      <c r="B215" s="38" t="s">
        <v>371</v>
      </c>
      <c r="C215" s="38"/>
      <c r="D215" s="13">
        <f>D216</f>
        <v>0</v>
      </c>
      <c r="E215" s="13">
        <f>E216</f>
        <v>0</v>
      </c>
    </row>
    <row r="216" spans="1:5" ht="30" hidden="1" outlineLevel="3">
      <c r="A216" s="21" t="s">
        <v>369</v>
      </c>
      <c r="B216" s="38" t="s">
        <v>371</v>
      </c>
      <c r="C216" s="38" t="s">
        <v>5</v>
      </c>
      <c r="D216" s="13">
        <v>0</v>
      </c>
      <c r="E216" s="13">
        <v>0</v>
      </c>
    </row>
    <row r="217" spans="1:5" s="5" customFormat="1" ht="42.75" outlineLevel="2" collapsed="1">
      <c r="A217" s="10" t="s">
        <v>142</v>
      </c>
      <c r="B217" s="14" t="s">
        <v>143</v>
      </c>
      <c r="C217" s="14"/>
      <c r="D217" s="15">
        <f>D218+D221+D224+D226+D228+D220</f>
        <v>202816.19999999998</v>
      </c>
      <c r="E217" s="15">
        <f>E218+E221+E224+E226+E228+E220+E230</f>
        <v>302265.89999999997</v>
      </c>
    </row>
    <row r="218" spans="1:5" ht="33.75" customHeight="1" outlineLevel="3">
      <c r="A218" s="11" t="s">
        <v>260</v>
      </c>
      <c r="B218" s="12" t="s">
        <v>144</v>
      </c>
      <c r="C218" s="12"/>
      <c r="D218" s="13">
        <f>D219</f>
        <v>10866.6</v>
      </c>
      <c r="E218" s="13">
        <f>E219</f>
        <v>10810.3</v>
      </c>
    </row>
    <row r="219" spans="1:5" ht="30" outlineLevel="2">
      <c r="A219" s="11" t="s">
        <v>110</v>
      </c>
      <c r="B219" s="12" t="s">
        <v>144</v>
      </c>
      <c r="C219" s="12" t="s">
        <v>111</v>
      </c>
      <c r="D219" s="13">
        <v>10866.6</v>
      </c>
      <c r="E219" s="13">
        <v>10810.3</v>
      </c>
    </row>
    <row r="220" spans="1:5" ht="30" outlineLevel="2">
      <c r="A220" s="21" t="s">
        <v>372</v>
      </c>
      <c r="B220" s="38" t="s">
        <v>145</v>
      </c>
      <c r="C220" s="12"/>
      <c r="D220" s="13">
        <f>D222+D223</f>
        <v>17587.3</v>
      </c>
      <c r="E220" s="13">
        <f>E222+E223</f>
        <v>17887.3</v>
      </c>
    </row>
    <row r="221" spans="1:5" ht="30" hidden="1" outlineLevel="3">
      <c r="A221" s="11" t="s">
        <v>261</v>
      </c>
      <c r="B221" s="12" t="s">
        <v>145</v>
      </c>
      <c r="C221" s="12"/>
      <c r="D221" s="13">
        <v>0</v>
      </c>
      <c r="E221" s="13">
        <v>0</v>
      </c>
    </row>
    <row r="222" spans="1:5" ht="30" outlineLevel="2" collapsed="1">
      <c r="A222" s="11" t="s">
        <v>13</v>
      </c>
      <c r="B222" s="12" t="s">
        <v>145</v>
      </c>
      <c r="C222" s="12" t="s">
        <v>14</v>
      </c>
      <c r="D222" s="13">
        <v>17587.3</v>
      </c>
      <c r="E222" s="13">
        <v>17887.3</v>
      </c>
    </row>
    <row r="223" spans="1:5" ht="30" hidden="1" outlineLevel="3">
      <c r="A223" s="11" t="s">
        <v>110</v>
      </c>
      <c r="B223" s="12" t="s">
        <v>145</v>
      </c>
      <c r="C223" s="12" t="s">
        <v>111</v>
      </c>
      <c r="D223" s="13">
        <v>0</v>
      </c>
      <c r="E223" s="13">
        <v>0</v>
      </c>
    </row>
    <row r="224" spans="1:5" s="5" customFormat="1" ht="45.75" customHeight="1" outlineLevel="1" collapsed="1">
      <c r="A224" s="11" t="s">
        <v>262</v>
      </c>
      <c r="B224" s="12" t="s">
        <v>146</v>
      </c>
      <c r="C224" s="12"/>
      <c r="D224" s="13">
        <f>D225</f>
        <v>170460.4</v>
      </c>
      <c r="E224" s="13">
        <f>E225</f>
        <v>149812.4</v>
      </c>
    </row>
    <row r="225" spans="1:5" ht="30" outlineLevel="2">
      <c r="A225" s="11" t="s">
        <v>13</v>
      </c>
      <c r="B225" s="12" t="s">
        <v>146</v>
      </c>
      <c r="C225" s="12" t="s">
        <v>14</v>
      </c>
      <c r="D225" s="13">
        <v>170460.4</v>
      </c>
      <c r="E225" s="13">
        <v>149812.4</v>
      </c>
    </row>
    <row r="226" spans="1:5" ht="45" outlineLevel="3">
      <c r="A226" s="11" t="s">
        <v>263</v>
      </c>
      <c r="B226" s="12" t="s">
        <v>147</v>
      </c>
      <c r="C226" s="12"/>
      <c r="D226" s="13">
        <f>D227</f>
        <v>3901.4</v>
      </c>
      <c r="E226" s="13">
        <f>E227</f>
        <v>3401.4</v>
      </c>
    </row>
    <row r="227" spans="1:5" ht="30" outlineLevel="3">
      <c r="A227" s="11" t="s">
        <v>13</v>
      </c>
      <c r="B227" s="12" t="s">
        <v>147</v>
      </c>
      <c r="C227" s="12" t="s">
        <v>14</v>
      </c>
      <c r="D227" s="13">
        <v>3901.4</v>
      </c>
      <c r="E227" s="13">
        <v>3401.4</v>
      </c>
    </row>
    <row r="228" spans="1:5" s="5" customFormat="1" ht="97.5" hidden="1" customHeight="1">
      <c r="A228" s="11" t="s">
        <v>264</v>
      </c>
      <c r="B228" s="12" t="s">
        <v>148</v>
      </c>
      <c r="C228" s="12"/>
      <c r="D228" s="13">
        <f>D229</f>
        <v>0.5</v>
      </c>
      <c r="E228" s="13">
        <f>E229</f>
        <v>0.5</v>
      </c>
    </row>
    <row r="229" spans="1:5" ht="30" hidden="1" outlineLevel="2">
      <c r="A229" s="11" t="s">
        <v>13</v>
      </c>
      <c r="B229" s="12" t="s">
        <v>148</v>
      </c>
      <c r="C229" s="12" t="s">
        <v>14</v>
      </c>
      <c r="D229" s="13">
        <v>0.5</v>
      </c>
      <c r="E229" s="13">
        <v>0.5</v>
      </c>
    </row>
    <row r="230" spans="1:5" outlineLevel="2">
      <c r="A230" s="21" t="s">
        <v>391</v>
      </c>
      <c r="B230" s="12" t="s">
        <v>392</v>
      </c>
      <c r="C230" s="12"/>
      <c r="D230" s="13">
        <f>D231</f>
        <v>0</v>
      </c>
      <c r="E230" s="13">
        <f>E231</f>
        <v>120354</v>
      </c>
    </row>
    <row r="231" spans="1:5" ht="30" outlineLevel="2">
      <c r="A231" s="21" t="s">
        <v>389</v>
      </c>
      <c r="B231" s="12" t="s">
        <v>392</v>
      </c>
      <c r="C231" s="12" t="s">
        <v>14</v>
      </c>
      <c r="D231" s="13">
        <v>0</v>
      </c>
      <c r="E231" s="13">
        <v>120354</v>
      </c>
    </row>
    <row r="232" spans="1:5" s="5" customFormat="1" ht="28.5" outlineLevel="3">
      <c r="A232" s="10" t="s">
        <v>302</v>
      </c>
      <c r="B232" s="14" t="s">
        <v>149</v>
      </c>
      <c r="C232" s="14"/>
      <c r="D232" s="15">
        <f>D233</f>
        <v>7748.1</v>
      </c>
      <c r="E232" s="15">
        <f>E233</f>
        <v>8748.1</v>
      </c>
    </row>
    <row r="233" spans="1:5" ht="30" outlineLevel="2">
      <c r="A233" s="11" t="s">
        <v>150</v>
      </c>
      <c r="B233" s="12" t="s">
        <v>151</v>
      </c>
      <c r="C233" s="12"/>
      <c r="D233" s="13">
        <f>D234+D235</f>
        <v>7748.1</v>
      </c>
      <c r="E233" s="13">
        <f>E234+E235</f>
        <v>8748.1</v>
      </c>
    </row>
    <row r="234" spans="1:5" s="5" customFormat="1" ht="60" outlineLevel="3">
      <c r="A234" s="11" t="s">
        <v>11</v>
      </c>
      <c r="B234" s="12" t="s">
        <v>151</v>
      </c>
      <c r="C234" s="12" t="s">
        <v>12</v>
      </c>
      <c r="D234" s="13">
        <v>7284.1</v>
      </c>
      <c r="E234" s="13">
        <v>8285.4</v>
      </c>
    </row>
    <row r="235" spans="1:5" ht="30" outlineLevel="2">
      <c r="A235" s="11" t="s">
        <v>13</v>
      </c>
      <c r="B235" s="12" t="s">
        <v>151</v>
      </c>
      <c r="C235" s="12" t="s">
        <v>14</v>
      </c>
      <c r="D235" s="13">
        <v>464</v>
      </c>
      <c r="E235" s="13">
        <v>462.7</v>
      </c>
    </row>
    <row r="236" spans="1:5" s="5" customFormat="1" ht="28.5" hidden="1" outlineLevel="3">
      <c r="A236" s="10" t="s">
        <v>325</v>
      </c>
      <c r="B236" s="14" t="s">
        <v>152</v>
      </c>
      <c r="C236" s="14"/>
      <c r="D236" s="15">
        <f>D237+D239+D241</f>
        <v>1061.5</v>
      </c>
      <c r="E236" s="15">
        <f>E237+E239+E241</f>
        <v>1061.5</v>
      </c>
    </row>
    <row r="237" spans="1:5" s="5" customFormat="1" hidden="1">
      <c r="A237" s="11" t="s">
        <v>153</v>
      </c>
      <c r="B237" s="12" t="s">
        <v>154</v>
      </c>
      <c r="C237" s="12"/>
      <c r="D237" s="13">
        <f>D238</f>
        <v>439.6</v>
      </c>
      <c r="E237" s="13">
        <f>E238</f>
        <v>439.6</v>
      </c>
    </row>
    <row r="238" spans="1:5" s="5" customFormat="1" ht="30" hidden="1" outlineLevel="1">
      <c r="A238" s="11" t="s">
        <v>13</v>
      </c>
      <c r="B238" s="12" t="s">
        <v>154</v>
      </c>
      <c r="C238" s="12" t="s">
        <v>14</v>
      </c>
      <c r="D238" s="13">
        <v>439.6</v>
      </c>
      <c r="E238" s="13">
        <v>439.6</v>
      </c>
    </row>
    <row r="239" spans="1:5" ht="45" hidden="1" outlineLevel="2">
      <c r="A239" s="11" t="s">
        <v>303</v>
      </c>
      <c r="B239" s="12" t="s">
        <v>155</v>
      </c>
      <c r="C239" s="12"/>
      <c r="D239" s="13">
        <f>D240</f>
        <v>0</v>
      </c>
      <c r="E239" s="13">
        <f>E240</f>
        <v>0</v>
      </c>
    </row>
    <row r="240" spans="1:5" ht="30" hidden="1" outlineLevel="3">
      <c r="A240" s="11" t="s">
        <v>13</v>
      </c>
      <c r="B240" s="12" t="s">
        <v>155</v>
      </c>
      <c r="C240" s="12" t="s">
        <v>14</v>
      </c>
      <c r="D240" s="13">
        <v>0</v>
      </c>
      <c r="E240" s="13">
        <v>0</v>
      </c>
    </row>
    <row r="241" spans="1:5" s="5" customFormat="1" ht="60" hidden="1" outlineLevel="3">
      <c r="A241" s="11" t="s">
        <v>304</v>
      </c>
      <c r="B241" s="12" t="s">
        <v>156</v>
      </c>
      <c r="C241" s="12"/>
      <c r="D241" s="13">
        <f>D242</f>
        <v>621.9</v>
      </c>
      <c r="E241" s="13">
        <f>E242</f>
        <v>621.9</v>
      </c>
    </row>
    <row r="242" spans="1:5" s="5" customFormat="1" ht="30" hidden="1" outlineLevel="3">
      <c r="A242" s="11" t="s">
        <v>13</v>
      </c>
      <c r="B242" s="12" t="s">
        <v>156</v>
      </c>
      <c r="C242" s="12" t="s">
        <v>14</v>
      </c>
      <c r="D242" s="13">
        <v>621.9</v>
      </c>
      <c r="E242" s="13">
        <v>621.9</v>
      </c>
    </row>
    <row r="243" spans="1:5" s="5" customFormat="1" ht="28.5" outlineLevel="2" collapsed="1">
      <c r="A243" s="10" t="s">
        <v>305</v>
      </c>
      <c r="B243" s="14" t="s">
        <v>157</v>
      </c>
      <c r="C243" s="14"/>
      <c r="D243" s="15">
        <f>D244+D253+D257</f>
        <v>54575.700000000004</v>
      </c>
      <c r="E243" s="15">
        <f>E244+E253+E257</f>
        <v>57606.700000000012</v>
      </c>
    </row>
    <row r="244" spans="1:5" s="5" customFormat="1" ht="28.5" outlineLevel="3">
      <c r="A244" s="10" t="s">
        <v>158</v>
      </c>
      <c r="B244" s="14" t="s">
        <v>159</v>
      </c>
      <c r="C244" s="14"/>
      <c r="D244" s="15">
        <f>D245+D250</f>
        <v>45366.9</v>
      </c>
      <c r="E244" s="15">
        <f>E245+E250</f>
        <v>48690.900000000009</v>
      </c>
    </row>
    <row r="245" spans="1:5" s="5" customFormat="1" ht="30" outlineLevel="1">
      <c r="A245" s="11" t="s">
        <v>306</v>
      </c>
      <c r="B245" s="12" t="s">
        <v>307</v>
      </c>
      <c r="C245" s="12"/>
      <c r="D245" s="13">
        <f>D246+D247+D249+D248</f>
        <v>37585.5</v>
      </c>
      <c r="E245" s="13">
        <f>E246+E247+E249+E248</f>
        <v>41354.500000000007</v>
      </c>
    </row>
    <row r="246" spans="1:5" ht="60" outlineLevel="2">
      <c r="A246" s="11" t="s">
        <v>11</v>
      </c>
      <c r="B246" s="12" t="s">
        <v>307</v>
      </c>
      <c r="C246" s="12" t="s">
        <v>12</v>
      </c>
      <c r="D246" s="13">
        <v>31126</v>
      </c>
      <c r="E246" s="13">
        <v>34339.9</v>
      </c>
    </row>
    <row r="247" spans="1:5" ht="30" outlineLevel="3">
      <c r="A247" s="11" t="s">
        <v>13</v>
      </c>
      <c r="B247" s="12" t="s">
        <v>307</v>
      </c>
      <c r="C247" s="12" t="s">
        <v>14</v>
      </c>
      <c r="D247" s="13">
        <v>6331.5</v>
      </c>
      <c r="E247" s="13">
        <v>6836.8</v>
      </c>
    </row>
    <row r="248" spans="1:5" outlineLevel="3">
      <c r="A248" s="11" t="s">
        <v>34</v>
      </c>
      <c r="B248" s="12" t="s">
        <v>307</v>
      </c>
      <c r="C248" s="12">
        <v>300</v>
      </c>
      <c r="D248" s="13">
        <v>0</v>
      </c>
      <c r="E248" s="13">
        <v>49.8</v>
      </c>
    </row>
    <row r="249" spans="1:5" hidden="1" outlineLevel="3">
      <c r="A249" s="11" t="s">
        <v>15</v>
      </c>
      <c r="B249" s="12" t="s">
        <v>307</v>
      </c>
      <c r="C249" s="12" t="s">
        <v>16</v>
      </c>
      <c r="D249" s="13">
        <v>128</v>
      </c>
      <c r="E249" s="13">
        <v>128</v>
      </c>
    </row>
    <row r="250" spans="1:5" s="5" customFormat="1" ht="30" outlineLevel="3">
      <c r="A250" s="11" t="s">
        <v>160</v>
      </c>
      <c r="B250" s="12" t="s">
        <v>308</v>
      </c>
      <c r="C250" s="12"/>
      <c r="D250" s="13">
        <f>D251+D252</f>
        <v>7781.4</v>
      </c>
      <c r="E250" s="13">
        <f>E251+E252</f>
        <v>7336.4</v>
      </c>
    </row>
    <row r="251" spans="1:5" s="5" customFormat="1" ht="60" outlineLevel="1">
      <c r="A251" s="11" t="s">
        <v>11</v>
      </c>
      <c r="B251" s="12" t="s">
        <v>308</v>
      </c>
      <c r="C251" s="12" t="s">
        <v>12</v>
      </c>
      <c r="D251" s="13">
        <v>7433.4</v>
      </c>
      <c r="E251" s="13">
        <v>6963.4</v>
      </c>
    </row>
    <row r="252" spans="1:5" s="5" customFormat="1" ht="30" outlineLevel="1">
      <c r="A252" s="11" t="s">
        <v>13</v>
      </c>
      <c r="B252" s="12" t="s">
        <v>308</v>
      </c>
      <c r="C252" s="12">
        <v>200</v>
      </c>
      <c r="D252" s="13">
        <v>348</v>
      </c>
      <c r="E252" s="13">
        <v>373</v>
      </c>
    </row>
    <row r="253" spans="1:5" s="5" customFormat="1" ht="14.25" outlineLevel="3">
      <c r="A253" s="10" t="s">
        <v>161</v>
      </c>
      <c r="B253" s="14" t="s">
        <v>267</v>
      </c>
      <c r="C253" s="14"/>
      <c r="D253" s="15">
        <f>D254</f>
        <v>3953.8</v>
      </c>
      <c r="E253" s="15">
        <f>E254</f>
        <v>3660.8</v>
      </c>
    </row>
    <row r="254" spans="1:5" s="5" customFormat="1" ht="30" outlineLevel="3">
      <c r="A254" s="11" t="s">
        <v>309</v>
      </c>
      <c r="B254" s="12" t="s">
        <v>279</v>
      </c>
      <c r="C254" s="12"/>
      <c r="D254" s="13">
        <f>D255+D256</f>
        <v>3953.8</v>
      </c>
      <c r="E254" s="13">
        <f>E255+E256</f>
        <v>3660.8</v>
      </c>
    </row>
    <row r="255" spans="1:5" s="5" customFormat="1" ht="60">
      <c r="A255" s="11" t="s">
        <v>11</v>
      </c>
      <c r="B255" s="12" t="s">
        <v>279</v>
      </c>
      <c r="C255" s="12" t="s">
        <v>12</v>
      </c>
      <c r="D255" s="13">
        <v>3488.8</v>
      </c>
      <c r="E255" s="13">
        <v>2998.8</v>
      </c>
    </row>
    <row r="256" spans="1:5" ht="30" outlineLevel="2">
      <c r="A256" s="11" t="s">
        <v>13</v>
      </c>
      <c r="B256" s="12" t="s">
        <v>279</v>
      </c>
      <c r="C256" s="12" t="s">
        <v>14</v>
      </c>
      <c r="D256" s="13">
        <v>465</v>
      </c>
      <c r="E256" s="13">
        <v>662</v>
      </c>
    </row>
    <row r="257" spans="1:5" s="5" customFormat="1" ht="28.5" hidden="1" outlineLevel="3">
      <c r="A257" s="10" t="s">
        <v>326</v>
      </c>
      <c r="B257" s="14" t="s">
        <v>268</v>
      </c>
      <c r="C257" s="14"/>
      <c r="D257" s="15">
        <f>D258</f>
        <v>5255</v>
      </c>
      <c r="E257" s="15">
        <f>E258</f>
        <v>5255</v>
      </c>
    </row>
    <row r="258" spans="1:5" s="5" customFormat="1" ht="45" hidden="1" outlineLevel="2">
      <c r="A258" s="11" t="s">
        <v>280</v>
      </c>
      <c r="B258" s="12" t="s">
        <v>281</v>
      </c>
      <c r="C258" s="12"/>
      <c r="D258" s="13">
        <f>D259+D260</f>
        <v>5255</v>
      </c>
      <c r="E258" s="13">
        <f>E259+E260</f>
        <v>5255</v>
      </c>
    </row>
    <row r="259" spans="1:5" ht="60" hidden="1" outlineLevel="3">
      <c r="A259" s="11" t="s">
        <v>11</v>
      </c>
      <c r="B259" s="12" t="s">
        <v>281</v>
      </c>
      <c r="C259" s="12" t="s">
        <v>12</v>
      </c>
      <c r="D259" s="13">
        <v>3800.6</v>
      </c>
      <c r="E259" s="13">
        <v>3800.6</v>
      </c>
    </row>
    <row r="260" spans="1:5" ht="30" hidden="1" outlineLevel="2">
      <c r="A260" s="11" t="s">
        <v>13</v>
      </c>
      <c r="B260" s="12" t="s">
        <v>281</v>
      </c>
      <c r="C260" s="12" t="s">
        <v>14</v>
      </c>
      <c r="D260" s="13">
        <v>1454.4</v>
      </c>
      <c r="E260" s="13">
        <v>1454.4</v>
      </c>
    </row>
    <row r="261" spans="1:5" s="5" customFormat="1" ht="28.5" outlineLevel="3">
      <c r="A261" s="10" t="s">
        <v>310</v>
      </c>
      <c r="B261" s="14" t="s">
        <v>162</v>
      </c>
      <c r="C261" s="14"/>
      <c r="D261" s="15">
        <f>D262+D264+D267+D269+D271+D273</f>
        <v>5350</v>
      </c>
      <c r="E261" s="15">
        <f>E262+E264+E267+E269+E271+E273</f>
        <v>7047.2</v>
      </c>
    </row>
    <row r="262" spans="1:5" ht="30" hidden="1" outlineLevel="2">
      <c r="A262" s="11" t="s">
        <v>163</v>
      </c>
      <c r="B262" s="12" t="s">
        <v>164</v>
      </c>
      <c r="C262" s="12"/>
      <c r="D262" s="13">
        <f>D263</f>
        <v>117</v>
      </c>
      <c r="E262" s="13">
        <f>E263</f>
        <v>117</v>
      </c>
    </row>
    <row r="263" spans="1:5" ht="30" hidden="1" outlineLevel="3">
      <c r="A263" s="11" t="s">
        <v>4</v>
      </c>
      <c r="B263" s="12" t="s">
        <v>164</v>
      </c>
      <c r="C263" s="12" t="s">
        <v>5</v>
      </c>
      <c r="D263" s="13">
        <v>117</v>
      </c>
      <c r="E263" s="13">
        <v>117</v>
      </c>
    </row>
    <row r="264" spans="1:5" ht="30" outlineLevel="2" collapsed="1">
      <c r="A264" s="11" t="s">
        <v>165</v>
      </c>
      <c r="B264" s="12" t="s">
        <v>166</v>
      </c>
      <c r="C264" s="12"/>
      <c r="D264" s="13">
        <f>D266+D265</f>
        <v>775</v>
      </c>
      <c r="E264" s="13">
        <f>E266+E265</f>
        <v>2487.1999999999998</v>
      </c>
    </row>
    <row r="265" spans="1:5" ht="30" outlineLevel="2">
      <c r="A265" s="11" t="s">
        <v>13</v>
      </c>
      <c r="B265" s="12" t="s">
        <v>166</v>
      </c>
      <c r="C265" s="12">
        <v>200</v>
      </c>
      <c r="D265" s="13">
        <v>261.2</v>
      </c>
      <c r="E265" s="13">
        <v>303.10000000000002</v>
      </c>
    </row>
    <row r="266" spans="1:5" ht="30" outlineLevel="3">
      <c r="A266" s="11" t="s">
        <v>4</v>
      </c>
      <c r="B266" s="12" t="s">
        <v>166</v>
      </c>
      <c r="C266" s="12" t="s">
        <v>5</v>
      </c>
      <c r="D266" s="13">
        <v>513.79999999999995</v>
      </c>
      <c r="E266" s="13">
        <v>2184.1</v>
      </c>
    </row>
    <row r="267" spans="1:5" s="5" customFormat="1" hidden="1">
      <c r="A267" s="11" t="s">
        <v>265</v>
      </c>
      <c r="B267" s="12" t="s">
        <v>167</v>
      </c>
      <c r="C267" s="12"/>
      <c r="D267" s="13">
        <f>D268</f>
        <v>5</v>
      </c>
      <c r="E267" s="13">
        <f>E268</f>
        <v>5</v>
      </c>
    </row>
    <row r="268" spans="1:5" ht="30" hidden="1" outlineLevel="3">
      <c r="A268" s="11" t="s">
        <v>4</v>
      </c>
      <c r="B268" s="12" t="s">
        <v>167</v>
      </c>
      <c r="C268" s="12" t="s">
        <v>5</v>
      </c>
      <c r="D268" s="13">
        <v>5</v>
      </c>
      <c r="E268" s="13">
        <v>5</v>
      </c>
    </row>
    <row r="269" spans="1:5" ht="30" outlineLevel="2" collapsed="1">
      <c r="A269" s="11" t="s">
        <v>168</v>
      </c>
      <c r="B269" s="12" t="s">
        <v>169</v>
      </c>
      <c r="C269" s="12"/>
      <c r="D269" s="13">
        <f>D270</f>
        <v>4074.7</v>
      </c>
      <c r="E269" s="13">
        <f>E270</f>
        <v>4033</v>
      </c>
    </row>
    <row r="270" spans="1:5" s="5" customFormat="1" ht="30" outlineLevel="3">
      <c r="A270" s="11" t="s">
        <v>4</v>
      </c>
      <c r="B270" s="12" t="s">
        <v>169</v>
      </c>
      <c r="C270" s="12" t="s">
        <v>5</v>
      </c>
      <c r="D270" s="13">
        <v>4074.7</v>
      </c>
      <c r="E270" s="13">
        <v>4033</v>
      </c>
    </row>
    <row r="271" spans="1:5" ht="30" hidden="1" outlineLevel="2">
      <c r="A271" s="11" t="s">
        <v>170</v>
      </c>
      <c r="B271" s="12" t="s">
        <v>171</v>
      </c>
      <c r="C271" s="12"/>
      <c r="D271" s="13">
        <f>D272</f>
        <v>378.3</v>
      </c>
      <c r="E271" s="13">
        <f>E272</f>
        <v>378.3</v>
      </c>
    </row>
    <row r="272" spans="1:5" ht="30" hidden="1" outlineLevel="3">
      <c r="A272" s="11" t="s">
        <v>4</v>
      </c>
      <c r="B272" s="12" t="s">
        <v>171</v>
      </c>
      <c r="C272" s="12" t="s">
        <v>5</v>
      </c>
      <c r="D272" s="13">
        <v>378.3</v>
      </c>
      <c r="E272" s="13">
        <v>378.3</v>
      </c>
    </row>
    <row r="273" spans="1:6" outlineLevel="3">
      <c r="A273" s="11" t="s">
        <v>384</v>
      </c>
      <c r="B273" s="12">
        <v>1000600000</v>
      </c>
      <c r="C273" s="12"/>
      <c r="D273" s="13">
        <f>D274</f>
        <v>0</v>
      </c>
      <c r="E273" s="13">
        <f>E274</f>
        <v>26.7</v>
      </c>
    </row>
    <row r="274" spans="1:6" ht="30" outlineLevel="3">
      <c r="A274" s="11" t="s">
        <v>4</v>
      </c>
      <c r="B274" s="12">
        <v>1000600000</v>
      </c>
      <c r="C274" s="12">
        <v>600</v>
      </c>
      <c r="D274" s="13">
        <v>0</v>
      </c>
      <c r="E274" s="13">
        <v>26.7</v>
      </c>
    </row>
    <row r="275" spans="1:6" s="5" customFormat="1" ht="42.75" outlineLevel="3">
      <c r="A275" s="10" t="s">
        <v>311</v>
      </c>
      <c r="B275" s="14" t="s">
        <v>172</v>
      </c>
      <c r="C275" s="14"/>
      <c r="D275" s="15">
        <f>D276+D280+D282+D285+D287+D289</f>
        <v>130144.6</v>
      </c>
      <c r="E275" s="15">
        <f>E276+E280+E282+E285+E287+E289</f>
        <v>130171</v>
      </c>
      <c r="F275" s="41"/>
    </row>
    <row r="276" spans="1:6" s="5" customFormat="1">
      <c r="A276" s="11" t="s">
        <v>173</v>
      </c>
      <c r="B276" s="12" t="s">
        <v>174</v>
      </c>
      <c r="C276" s="12"/>
      <c r="D276" s="13">
        <f>D278+D277+D279</f>
        <v>14817.300000000001</v>
      </c>
      <c r="E276" s="13">
        <f>E278+E277+E279</f>
        <v>14812.4</v>
      </c>
    </row>
    <row r="277" spans="1:6" s="5" customFormat="1" ht="30" hidden="1">
      <c r="A277" s="21" t="s">
        <v>361</v>
      </c>
      <c r="B277" s="38" t="s">
        <v>174</v>
      </c>
      <c r="C277" s="38" t="s">
        <v>14</v>
      </c>
      <c r="D277" s="13">
        <v>1432.5</v>
      </c>
      <c r="E277" s="13">
        <v>1432.5</v>
      </c>
      <c r="F277" s="39"/>
    </row>
    <row r="278" spans="1:6" ht="30" outlineLevel="2">
      <c r="A278" s="11" t="s">
        <v>110</v>
      </c>
      <c r="B278" s="12" t="s">
        <v>174</v>
      </c>
      <c r="C278" s="12" t="s">
        <v>111</v>
      </c>
      <c r="D278" s="13">
        <v>9629.7000000000007</v>
      </c>
      <c r="E278" s="13">
        <v>9624.7999999999993</v>
      </c>
      <c r="F278" s="30"/>
    </row>
    <row r="279" spans="1:6" ht="30" hidden="1" outlineLevel="2">
      <c r="A279" s="21" t="s">
        <v>369</v>
      </c>
      <c r="B279" s="38" t="s">
        <v>174</v>
      </c>
      <c r="C279" s="38" t="s">
        <v>5</v>
      </c>
      <c r="D279" s="13">
        <v>3755.1</v>
      </c>
      <c r="E279" s="13">
        <v>3755.1</v>
      </c>
    </row>
    <row r="280" spans="1:6" outlineLevel="3">
      <c r="A280" s="11" t="s">
        <v>312</v>
      </c>
      <c r="B280" s="12" t="s">
        <v>282</v>
      </c>
      <c r="C280" s="12"/>
      <c r="D280" s="13">
        <f>D281</f>
        <v>1335.6</v>
      </c>
      <c r="E280" s="13">
        <f>E281</f>
        <v>1224.5999999999999</v>
      </c>
    </row>
    <row r="281" spans="1:6" s="5" customFormat="1" ht="30">
      <c r="A281" s="11" t="s">
        <v>13</v>
      </c>
      <c r="B281" s="12" t="s">
        <v>282</v>
      </c>
      <c r="C281" s="12" t="s">
        <v>14</v>
      </c>
      <c r="D281" s="13">
        <v>1335.6</v>
      </c>
      <c r="E281" s="13">
        <v>1224.5999999999999</v>
      </c>
    </row>
    <row r="282" spans="1:6" ht="25.5" customHeight="1" outlineLevel="2">
      <c r="A282" s="11" t="s">
        <v>175</v>
      </c>
      <c r="B282" s="12" t="s">
        <v>176</v>
      </c>
      <c r="C282" s="12"/>
      <c r="D282" s="13">
        <f>D283+D284</f>
        <v>3614.4</v>
      </c>
      <c r="E282" s="13">
        <f>E283+E284</f>
        <v>3771.2000000000003</v>
      </c>
    </row>
    <row r="283" spans="1:6" ht="60" outlineLevel="3">
      <c r="A283" s="11" t="s">
        <v>11</v>
      </c>
      <c r="B283" s="12" t="s">
        <v>176</v>
      </c>
      <c r="C283" s="12" t="s">
        <v>12</v>
      </c>
      <c r="D283" s="13">
        <v>3434.4</v>
      </c>
      <c r="E283" s="13">
        <v>3586.3</v>
      </c>
    </row>
    <row r="284" spans="1:6" s="5" customFormat="1" ht="30" outlineLevel="2">
      <c r="A284" s="11" t="s">
        <v>13</v>
      </c>
      <c r="B284" s="12" t="s">
        <v>176</v>
      </c>
      <c r="C284" s="12" t="s">
        <v>14</v>
      </c>
      <c r="D284" s="13">
        <v>180</v>
      </c>
      <c r="E284" s="13">
        <v>184.9</v>
      </c>
    </row>
    <row r="285" spans="1:6" s="5" customFormat="1" ht="45" hidden="1" outlineLevel="3">
      <c r="A285" s="11" t="s">
        <v>313</v>
      </c>
      <c r="B285" s="12" t="s">
        <v>314</v>
      </c>
      <c r="C285" s="12"/>
      <c r="D285" s="13">
        <f>D286</f>
        <v>0.7</v>
      </c>
      <c r="E285" s="13">
        <f>E286</f>
        <v>0.7</v>
      </c>
    </row>
    <row r="286" spans="1:6" s="5" customFormat="1" ht="30" hidden="1">
      <c r="A286" s="11" t="s">
        <v>13</v>
      </c>
      <c r="B286" s="12" t="s">
        <v>314</v>
      </c>
      <c r="C286" s="12" t="s">
        <v>14</v>
      </c>
      <c r="D286" s="13">
        <v>0.7</v>
      </c>
      <c r="E286" s="13">
        <v>0.7</v>
      </c>
    </row>
    <row r="287" spans="1:6" s="5" customFormat="1" outlineLevel="1">
      <c r="A287" s="11" t="s">
        <v>276</v>
      </c>
      <c r="B287" s="12" t="s">
        <v>277</v>
      </c>
      <c r="C287" s="12"/>
      <c r="D287" s="13">
        <f>D288</f>
        <v>7.7</v>
      </c>
      <c r="E287" s="13">
        <f>E288</f>
        <v>0</v>
      </c>
    </row>
    <row r="288" spans="1:6" s="5" customFormat="1" ht="30" outlineLevel="2">
      <c r="A288" s="11" t="s">
        <v>110</v>
      </c>
      <c r="B288" s="12" t="s">
        <v>277</v>
      </c>
      <c r="C288" s="12" t="s">
        <v>111</v>
      </c>
      <c r="D288" s="13">
        <v>7.7</v>
      </c>
      <c r="E288" s="13">
        <v>0</v>
      </c>
    </row>
    <row r="289" spans="1:5" s="5" customFormat="1" ht="45" outlineLevel="3">
      <c r="A289" s="11" t="s">
        <v>177</v>
      </c>
      <c r="B289" s="12" t="s">
        <v>178</v>
      </c>
      <c r="C289" s="12"/>
      <c r="D289" s="13">
        <f>D290</f>
        <v>110368.9</v>
      </c>
      <c r="E289" s="13">
        <f>E290</f>
        <v>110362.1</v>
      </c>
    </row>
    <row r="290" spans="1:5" s="5" customFormat="1" ht="30" outlineLevel="2">
      <c r="A290" s="11" t="s">
        <v>110</v>
      </c>
      <c r="B290" s="12" t="s">
        <v>178</v>
      </c>
      <c r="C290" s="12" t="s">
        <v>111</v>
      </c>
      <c r="D290" s="13">
        <v>110368.9</v>
      </c>
      <c r="E290" s="13">
        <v>110362.1</v>
      </c>
    </row>
    <row r="291" spans="1:5" s="5" customFormat="1" ht="71.25" hidden="1" outlineLevel="3">
      <c r="A291" s="10" t="s">
        <v>328</v>
      </c>
      <c r="B291" s="14" t="s">
        <v>179</v>
      </c>
      <c r="C291" s="14"/>
      <c r="D291" s="15">
        <f>D292</f>
        <v>564</v>
      </c>
      <c r="E291" s="15">
        <f>E292</f>
        <v>564</v>
      </c>
    </row>
    <row r="292" spans="1:5" hidden="1" outlineLevel="3">
      <c r="A292" s="11" t="s">
        <v>180</v>
      </c>
      <c r="B292" s="12" t="s">
        <v>181</v>
      </c>
      <c r="C292" s="12"/>
      <c r="D292" s="13">
        <f>D293</f>
        <v>564</v>
      </c>
      <c r="E292" s="13">
        <f>E293</f>
        <v>564</v>
      </c>
    </row>
    <row r="293" spans="1:5" s="5" customFormat="1" ht="30" hidden="1" outlineLevel="3">
      <c r="A293" s="11" t="s">
        <v>4</v>
      </c>
      <c r="B293" s="12" t="s">
        <v>181</v>
      </c>
      <c r="C293" s="12" t="s">
        <v>5</v>
      </c>
      <c r="D293" s="13">
        <v>564</v>
      </c>
      <c r="E293" s="13">
        <v>564</v>
      </c>
    </row>
    <row r="294" spans="1:5" s="5" customFormat="1" ht="42.75" hidden="1" outlineLevel="1" collapsed="1">
      <c r="A294" s="10" t="s">
        <v>316</v>
      </c>
      <c r="B294" s="14" t="s">
        <v>182</v>
      </c>
      <c r="C294" s="14"/>
      <c r="D294" s="15">
        <f>D295+D297</f>
        <v>100</v>
      </c>
      <c r="E294" s="15">
        <f>E295+E297</f>
        <v>100</v>
      </c>
    </row>
    <row r="295" spans="1:5" ht="30" hidden="1" outlineLevel="2">
      <c r="A295" s="11" t="s">
        <v>183</v>
      </c>
      <c r="B295" s="12" t="s">
        <v>184</v>
      </c>
      <c r="C295" s="12"/>
      <c r="D295" s="13">
        <f>D296</f>
        <v>76</v>
      </c>
      <c r="E295" s="13">
        <f>E296</f>
        <v>76</v>
      </c>
    </row>
    <row r="296" spans="1:5" ht="30" hidden="1" outlineLevel="3">
      <c r="A296" s="11" t="s">
        <v>13</v>
      </c>
      <c r="B296" s="12" t="s">
        <v>184</v>
      </c>
      <c r="C296" s="12" t="s">
        <v>14</v>
      </c>
      <c r="D296" s="13">
        <v>76</v>
      </c>
      <c r="E296" s="13">
        <v>76</v>
      </c>
    </row>
    <row r="297" spans="1:5" s="5" customFormat="1" ht="30" hidden="1" outlineLevel="2">
      <c r="A297" s="11" t="s">
        <v>185</v>
      </c>
      <c r="B297" s="12" t="s">
        <v>186</v>
      </c>
      <c r="C297" s="12"/>
      <c r="D297" s="13">
        <f>D298</f>
        <v>24</v>
      </c>
      <c r="E297" s="13">
        <f>E298</f>
        <v>24</v>
      </c>
    </row>
    <row r="298" spans="1:5" ht="30" hidden="1" outlineLevel="3">
      <c r="A298" s="11" t="s">
        <v>13</v>
      </c>
      <c r="B298" s="12" t="s">
        <v>186</v>
      </c>
      <c r="C298" s="12" t="s">
        <v>14</v>
      </c>
      <c r="D298" s="13">
        <v>24</v>
      </c>
      <c r="E298" s="13">
        <v>24</v>
      </c>
    </row>
    <row r="299" spans="1:5" s="5" customFormat="1" ht="28.5" hidden="1" collapsed="1">
      <c r="A299" s="10" t="s">
        <v>317</v>
      </c>
      <c r="B299" s="14" t="s">
        <v>187</v>
      </c>
      <c r="C299" s="14"/>
      <c r="D299" s="15">
        <f>D300+D307</f>
        <v>18074.600000000002</v>
      </c>
      <c r="E299" s="15">
        <f>E300+E307</f>
        <v>18074.600000000002</v>
      </c>
    </row>
    <row r="300" spans="1:5" s="5" customFormat="1" ht="28.5" hidden="1" outlineLevel="2">
      <c r="A300" s="10" t="s">
        <v>188</v>
      </c>
      <c r="B300" s="14" t="s">
        <v>189</v>
      </c>
      <c r="C300" s="14"/>
      <c r="D300" s="15">
        <f>D301+D303</f>
        <v>17955.400000000001</v>
      </c>
      <c r="E300" s="15">
        <f>E301+E303</f>
        <v>17955.400000000001</v>
      </c>
    </row>
    <row r="301" spans="1:5" s="5" customFormat="1" ht="30" hidden="1" outlineLevel="3">
      <c r="A301" s="11" t="s">
        <v>190</v>
      </c>
      <c r="B301" s="12" t="s">
        <v>191</v>
      </c>
      <c r="C301" s="12"/>
      <c r="D301" s="13">
        <f>D302</f>
        <v>9961.9</v>
      </c>
      <c r="E301" s="13">
        <f>E302</f>
        <v>9961.9</v>
      </c>
    </row>
    <row r="302" spans="1:5" s="5" customFormat="1" ht="16.899999999999999" hidden="1" customHeight="1" outlineLevel="2">
      <c r="A302" s="11" t="s">
        <v>192</v>
      </c>
      <c r="B302" s="12" t="s">
        <v>191</v>
      </c>
      <c r="C302" s="12" t="s">
        <v>193</v>
      </c>
      <c r="D302" s="13">
        <v>9961.9</v>
      </c>
      <c r="E302" s="13">
        <v>9961.9</v>
      </c>
    </row>
    <row r="303" spans="1:5" ht="30" hidden="1" outlineLevel="3">
      <c r="A303" s="11" t="s">
        <v>194</v>
      </c>
      <c r="B303" s="12" t="s">
        <v>195</v>
      </c>
      <c r="C303" s="12"/>
      <c r="D303" s="13">
        <f>D304+D305+D306</f>
        <v>7993.5</v>
      </c>
      <c r="E303" s="13">
        <f>E304+E305+E306</f>
        <v>7993.5</v>
      </c>
    </row>
    <row r="304" spans="1:5" ht="60" hidden="1" outlineLevel="2">
      <c r="A304" s="11" t="s">
        <v>11</v>
      </c>
      <c r="B304" s="12" t="s">
        <v>195</v>
      </c>
      <c r="C304" s="12" t="s">
        <v>12</v>
      </c>
      <c r="D304" s="13">
        <v>7720.4</v>
      </c>
      <c r="E304" s="13">
        <v>7720.4</v>
      </c>
    </row>
    <row r="305" spans="1:5" ht="30" hidden="1" outlineLevel="3">
      <c r="A305" s="11" t="s">
        <v>13</v>
      </c>
      <c r="B305" s="12" t="s">
        <v>195</v>
      </c>
      <c r="C305" s="12" t="s">
        <v>14</v>
      </c>
      <c r="D305" s="13">
        <v>273.10000000000002</v>
      </c>
      <c r="E305" s="13">
        <v>273.10000000000002</v>
      </c>
    </row>
    <row r="306" spans="1:5" s="5" customFormat="1" hidden="1" outlineLevel="3">
      <c r="A306" s="11" t="s">
        <v>15</v>
      </c>
      <c r="B306" s="12" t="s">
        <v>195</v>
      </c>
      <c r="C306" s="12" t="s">
        <v>16</v>
      </c>
      <c r="D306" s="13">
        <v>0</v>
      </c>
      <c r="E306" s="13">
        <v>0</v>
      </c>
    </row>
    <row r="307" spans="1:5" s="5" customFormat="1" ht="28.5" hidden="1" outlineLevel="3">
      <c r="A307" s="10" t="s">
        <v>318</v>
      </c>
      <c r="B307" s="14" t="s">
        <v>196</v>
      </c>
      <c r="C307" s="14"/>
      <c r="D307" s="15">
        <f>D308+D310</f>
        <v>119.2</v>
      </c>
      <c r="E307" s="15">
        <f>E308+E310</f>
        <v>119.2</v>
      </c>
    </row>
    <row r="308" spans="1:5" s="5" customFormat="1" ht="30" hidden="1">
      <c r="A308" s="11" t="s">
        <v>197</v>
      </c>
      <c r="B308" s="12" t="s">
        <v>198</v>
      </c>
      <c r="C308" s="12"/>
      <c r="D308" s="13">
        <f>D309</f>
        <v>60</v>
      </c>
      <c r="E308" s="13">
        <f>E309</f>
        <v>60</v>
      </c>
    </row>
    <row r="309" spans="1:5" ht="30" hidden="1" outlineLevel="2">
      <c r="A309" s="11" t="s">
        <v>13</v>
      </c>
      <c r="B309" s="12" t="s">
        <v>198</v>
      </c>
      <c r="C309" s="12" t="s">
        <v>14</v>
      </c>
      <c r="D309" s="13">
        <v>60</v>
      </c>
      <c r="E309" s="13">
        <v>60</v>
      </c>
    </row>
    <row r="310" spans="1:5" ht="75" hidden="1" outlineLevel="3">
      <c r="A310" s="11" t="s">
        <v>199</v>
      </c>
      <c r="B310" s="12" t="s">
        <v>200</v>
      </c>
      <c r="C310" s="12"/>
      <c r="D310" s="13">
        <f>D311</f>
        <v>59.2</v>
      </c>
      <c r="E310" s="13">
        <f>E311</f>
        <v>59.2</v>
      </c>
    </row>
    <row r="311" spans="1:5" s="5" customFormat="1" ht="30" hidden="1" outlineLevel="3">
      <c r="A311" s="11" t="s">
        <v>13</v>
      </c>
      <c r="B311" s="12" t="s">
        <v>200</v>
      </c>
      <c r="C311" s="12" t="s">
        <v>14</v>
      </c>
      <c r="D311" s="13">
        <v>59.2</v>
      </c>
      <c r="E311" s="13">
        <v>59.2</v>
      </c>
    </row>
    <row r="312" spans="1:5" s="5" customFormat="1" ht="28.5" collapsed="1">
      <c r="A312" s="10" t="s">
        <v>319</v>
      </c>
      <c r="B312" s="14" t="s">
        <v>201</v>
      </c>
      <c r="C312" s="14"/>
      <c r="D312" s="15">
        <f>D313+D315+D318</f>
        <v>81982.899999999994</v>
      </c>
      <c r="E312" s="15">
        <f>E313+E315+E318</f>
        <v>81979.099999999991</v>
      </c>
    </row>
    <row r="313" spans="1:5" ht="30" outlineLevel="2">
      <c r="A313" s="11" t="s">
        <v>202</v>
      </c>
      <c r="B313" s="12" t="s">
        <v>203</v>
      </c>
      <c r="C313" s="12"/>
      <c r="D313" s="13">
        <f>D314</f>
        <v>617.5</v>
      </c>
      <c r="E313" s="13">
        <f>E314</f>
        <v>613.70000000000005</v>
      </c>
    </row>
    <row r="314" spans="1:5" ht="30" outlineLevel="3">
      <c r="A314" s="11" t="s">
        <v>13</v>
      </c>
      <c r="B314" s="12" t="s">
        <v>203</v>
      </c>
      <c r="C314" s="12" t="s">
        <v>14</v>
      </c>
      <c r="D314" s="13">
        <v>617.5</v>
      </c>
      <c r="E314" s="13">
        <v>613.70000000000005</v>
      </c>
    </row>
    <row r="315" spans="1:5" s="5" customFormat="1" ht="30" hidden="1" outlineLevel="2">
      <c r="A315" s="11" t="s">
        <v>204</v>
      </c>
      <c r="B315" s="12" t="s">
        <v>205</v>
      </c>
      <c r="C315" s="12"/>
      <c r="D315" s="13">
        <f>D316+D317</f>
        <v>75964.099999999991</v>
      </c>
      <c r="E315" s="13">
        <f>E316+E317</f>
        <v>75964.099999999991</v>
      </c>
    </row>
    <row r="316" spans="1:5" ht="30" hidden="1" outlineLevel="3">
      <c r="A316" s="11" t="s">
        <v>13</v>
      </c>
      <c r="B316" s="12" t="s">
        <v>205</v>
      </c>
      <c r="C316" s="12" t="s">
        <v>14</v>
      </c>
      <c r="D316" s="13">
        <v>4878.7</v>
      </c>
      <c r="E316" s="13">
        <v>4878.7</v>
      </c>
    </row>
    <row r="317" spans="1:5" ht="37.5" hidden="1" customHeight="1" outlineLevel="3">
      <c r="A317" s="43" t="s">
        <v>356</v>
      </c>
      <c r="B317" s="12" t="s">
        <v>205</v>
      </c>
      <c r="C317" s="12">
        <v>400</v>
      </c>
      <c r="D317" s="13">
        <v>71085.399999999994</v>
      </c>
      <c r="E317" s="13">
        <v>71085.399999999994</v>
      </c>
    </row>
    <row r="318" spans="1:5" s="5" customFormat="1" ht="30" hidden="1">
      <c r="A318" s="11" t="s">
        <v>206</v>
      </c>
      <c r="B318" s="12" t="s">
        <v>207</v>
      </c>
      <c r="C318" s="12"/>
      <c r="D318" s="13">
        <f>D319+D320+D321</f>
        <v>5401.3</v>
      </c>
      <c r="E318" s="13">
        <f>E319+E320+E321</f>
        <v>5401.3</v>
      </c>
    </row>
    <row r="319" spans="1:5" ht="60" hidden="1" outlineLevel="2">
      <c r="A319" s="11" t="s">
        <v>11</v>
      </c>
      <c r="B319" s="12" t="s">
        <v>207</v>
      </c>
      <c r="C319" s="12" t="s">
        <v>12</v>
      </c>
      <c r="D319" s="13">
        <v>5115.7</v>
      </c>
      <c r="E319" s="13">
        <v>5115.7</v>
      </c>
    </row>
    <row r="320" spans="1:5" s="5" customFormat="1" ht="30" hidden="1" outlineLevel="3">
      <c r="A320" s="11" t="s">
        <v>13</v>
      </c>
      <c r="B320" s="12" t="s">
        <v>207</v>
      </c>
      <c r="C320" s="12" t="s">
        <v>14</v>
      </c>
      <c r="D320" s="13">
        <v>283.60000000000002</v>
      </c>
      <c r="E320" s="13">
        <v>283.60000000000002</v>
      </c>
    </row>
    <row r="321" spans="1:6" s="5" customFormat="1" hidden="1" outlineLevel="2">
      <c r="A321" s="11" t="s">
        <v>15</v>
      </c>
      <c r="B321" s="12" t="s">
        <v>207</v>
      </c>
      <c r="C321" s="12" t="s">
        <v>16</v>
      </c>
      <c r="D321" s="13">
        <v>2</v>
      </c>
      <c r="E321" s="13">
        <v>2</v>
      </c>
    </row>
    <row r="322" spans="1:6" s="5" customFormat="1" ht="42.75" outlineLevel="3">
      <c r="A322" s="10" t="s">
        <v>278</v>
      </c>
      <c r="B322" s="14" t="s">
        <v>208</v>
      </c>
      <c r="C322" s="14"/>
      <c r="D322" s="15">
        <f>D327+D323+D325</f>
        <v>124010.40000000001</v>
      </c>
      <c r="E322" s="15">
        <f>E327+E323+E325</f>
        <v>124040.40000000001</v>
      </c>
      <c r="F322" s="39"/>
    </row>
    <row r="323" spans="1:6" s="5" customFormat="1" ht="30" outlineLevel="3">
      <c r="A323" s="11" t="s">
        <v>342</v>
      </c>
      <c r="B323" s="22" t="s">
        <v>343</v>
      </c>
      <c r="C323" s="37"/>
      <c r="D323" s="27">
        <f>D324</f>
        <v>47469.9</v>
      </c>
      <c r="E323" s="27">
        <f>E324</f>
        <v>47499.9</v>
      </c>
    </row>
    <row r="324" spans="1:6" s="5" customFormat="1" ht="30" outlineLevel="3">
      <c r="A324" s="16" t="s">
        <v>339</v>
      </c>
      <c r="B324" s="24" t="s">
        <v>343</v>
      </c>
      <c r="C324" s="37" t="s">
        <v>14</v>
      </c>
      <c r="D324" s="28">
        <v>47469.9</v>
      </c>
      <c r="E324" s="28">
        <v>47499.9</v>
      </c>
    </row>
    <row r="325" spans="1:6" s="5" customFormat="1" ht="45" hidden="1" outlineLevel="3">
      <c r="A325" s="11" t="s">
        <v>345</v>
      </c>
      <c r="B325" s="22" t="s">
        <v>344</v>
      </c>
      <c r="C325" s="22"/>
      <c r="D325" s="29">
        <f>D326</f>
        <v>3554.8</v>
      </c>
      <c r="E325" s="29">
        <f>E326</f>
        <v>3554.8</v>
      </c>
    </row>
    <row r="326" spans="1:6" s="5" customFormat="1" ht="30" hidden="1" outlineLevel="3">
      <c r="A326" s="11" t="s">
        <v>339</v>
      </c>
      <c r="B326" s="22" t="s">
        <v>344</v>
      </c>
      <c r="C326" s="22" t="s">
        <v>14</v>
      </c>
      <c r="D326" s="29">
        <v>3554.8</v>
      </c>
      <c r="E326" s="29">
        <v>3554.8</v>
      </c>
    </row>
    <row r="327" spans="1:6" ht="30" hidden="1" outlineLevel="2" collapsed="1">
      <c r="A327" s="25" t="s">
        <v>209</v>
      </c>
      <c r="B327" s="26" t="s">
        <v>210</v>
      </c>
      <c r="C327" s="26"/>
      <c r="D327" s="23">
        <f>D328+D329</f>
        <v>72985.7</v>
      </c>
      <c r="E327" s="23">
        <f>E328+E329</f>
        <v>72985.7</v>
      </c>
      <c r="F327" s="30"/>
    </row>
    <row r="328" spans="1:6" ht="30" hidden="1" outlineLevel="3">
      <c r="A328" s="11" t="s">
        <v>13</v>
      </c>
      <c r="B328" s="12" t="s">
        <v>210</v>
      </c>
      <c r="C328" s="12" t="s">
        <v>14</v>
      </c>
      <c r="D328" s="13">
        <v>72985.7</v>
      </c>
      <c r="E328" s="13">
        <v>72985.7</v>
      </c>
    </row>
    <row r="329" spans="1:6" s="5" customFormat="1" ht="30" hidden="1">
      <c r="A329" s="11" t="s">
        <v>4</v>
      </c>
      <c r="B329" s="12" t="s">
        <v>210</v>
      </c>
      <c r="C329" s="12" t="s">
        <v>5</v>
      </c>
      <c r="D329" s="13">
        <v>0</v>
      </c>
      <c r="E329" s="13">
        <v>0</v>
      </c>
    </row>
    <row r="330" spans="1:6" s="5" customFormat="1" ht="14.25" hidden="1" outlineLevel="2">
      <c r="A330" s="10" t="s">
        <v>211</v>
      </c>
      <c r="B330" s="14" t="s">
        <v>212</v>
      </c>
      <c r="C330" s="14"/>
      <c r="D330" s="15">
        <f>D331+D333</f>
        <v>168.3</v>
      </c>
      <c r="E330" s="15">
        <f>E331+E333</f>
        <v>168.3</v>
      </c>
    </row>
    <row r="331" spans="1:6" ht="30" hidden="1" outlineLevel="3">
      <c r="A331" s="11" t="s">
        <v>213</v>
      </c>
      <c r="B331" s="12" t="s">
        <v>214</v>
      </c>
      <c r="C331" s="12"/>
      <c r="D331" s="13">
        <f>D332</f>
        <v>118.3</v>
      </c>
      <c r="E331" s="13">
        <f>E332</f>
        <v>118.3</v>
      </c>
    </row>
    <row r="332" spans="1:6" s="5" customFormat="1" ht="30" hidden="1">
      <c r="A332" s="11" t="s">
        <v>13</v>
      </c>
      <c r="B332" s="12" t="s">
        <v>214</v>
      </c>
      <c r="C332" s="12" t="s">
        <v>14</v>
      </c>
      <c r="D332" s="13">
        <v>118.3</v>
      </c>
      <c r="E332" s="13">
        <v>118.3</v>
      </c>
    </row>
    <row r="333" spans="1:6" ht="45" hidden="1" outlineLevel="3">
      <c r="A333" s="11" t="s">
        <v>215</v>
      </c>
      <c r="B333" s="12" t="s">
        <v>216</v>
      </c>
      <c r="C333" s="12"/>
      <c r="D333" s="13">
        <f>D334</f>
        <v>50</v>
      </c>
      <c r="E333" s="13">
        <f>E334</f>
        <v>50</v>
      </c>
    </row>
    <row r="334" spans="1:6" ht="30" hidden="1" outlineLevel="3">
      <c r="A334" s="11" t="s">
        <v>13</v>
      </c>
      <c r="B334" s="12" t="s">
        <v>216</v>
      </c>
      <c r="C334" s="12" t="s">
        <v>14</v>
      </c>
      <c r="D334" s="13">
        <v>50</v>
      </c>
      <c r="E334" s="13">
        <v>50</v>
      </c>
    </row>
    <row r="335" spans="1:6" s="5" customFormat="1" ht="28.5" hidden="1" outlineLevel="3">
      <c r="A335" s="10" t="s">
        <v>320</v>
      </c>
      <c r="B335" s="14" t="s">
        <v>217</v>
      </c>
      <c r="C335" s="14"/>
      <c r="D335" s="15">
        <f>D336+D338+D340</f>
        <v>85</v>
      </c>
      <c r="E335" s="15">
        <f>E336+E338+E340</f>
        <v>85</v>
      </c>
    </row>
    <row r="336" spans="1:6" s="5" customFormat="1" ht="30" hidden="1">
      <c r="A336" s="11" t="s">
        <v>218</v>
      </c>
      <c r="B336" s="12" t="s">
        <v>219</v>
      </c>
      <c r="C336" s="12"/>
      <c r="D336" s="13">
        <f>D337</f>
        <v>50</v>
      </c>
      <c r="E336" s="13">
        <f>E337</f>
        <v>50</v>
      </c>
    </row>
    <row r="337" spans="1:5" ht="30" hidden="1">
      <c r="A337" s="11" t="s">
        <v>4</v>
      </c>
      <c r="B337" s="12" t="s">
        <v>219</v>
      </c>
      <c r="C337" s="12" t="s">
        <v>5</v>
      </c>
      <c r="D337" s="13">
        <v>50</v>
      </c>
      <c r="E337" s="13">
        <v>50</v>
      </c>
    </row>
    <row r="338" spans="1:5" hidden="1">
      <c r="A338" s="11" t="s">
        <v>220</v>
      </c>
      <c r="B338" s="12" t="s">
        <v>221</v>
      </c>
      <c r="C338" s="12"/>
      <c r="D338" s="13">
        <f>D339</f>
        <v>20</v>
      </c>
      <c r="E338" s="13">
        <f>E339</f>
        <v>20</v>
      </c>
    </row>
    <row r="339" spans="1:5" s="5" customFormat="1" ht="30" hidden="1">
      <c r="A339" s="11" t="s">
        <v>13</v>
      </c>
      <c r="B339" s="12" t="s">
        <v>221</v>
      </c>
      <c r="C339" s="12" t="s">
        <v>14</v>
      </c>
      <c r="D339" s="13">
        <v>20</v>
      </c>
      <c r="E339" s="13">
        <v>20</v>
      </c>
    </row>
    <row r="340" spans="1:5" ht="60" hidden="1">
      <c r="A340" s="11" t="s">
        <v>222</v>
      </c>
      <c r="B340" s="12" t="s">
        <v>223</v>
      </c>
      <c r="C340" s="12"/>
      <c r="D340" s="13">
        <f>D341</f>
        <v>15</v>
      </c>
      <c r="E340" s="13">
        <f>E341</f>
        <v>15</v>
      </c>
    </row>
    <row r="341" spans="1:5" ht="30" hidden="1">
      <c r="A341" s="11" t="s">
        <v>13</v>
      </c>
      <c r="B341" s="12" t="s">
        <v>223</v>
      </c>
      <c r="C341" s="12" t="s">
        <v>14</v>
      </c>
      <c r="D341" s="13">
        <v>15</v>
      </c>
      <c r="E341" s="13">
        <v>15</v>
      </c>
    </row>
    <row r="342" spans="1:5" s="5" customFormat="1" ht="42.75" hidden="1">
      <c r="A342" s="10" t="s">
        <v>321</v>
      </c>
      <c r="B342" s="14" t="s">
        <v>224</v>
      </c>
      <c r="C342" s="14"/>
      <c r="D342" s="15">
        <f>D343</f>
        <v>50</v>
      </c>
      <c r="E342" s="15">
        <f>E343</f>
        <v>50</v>
      </c>
    </row>
    <row r="343" spans="1:5" ht="29.45" hidden="1" customHeight="1">
      <c r="A343" s="11" t="s">
        <v>225</v>
      </c>
      <c r="B343" s="12" t="s">
        <v>226</v>
      </c>
      <c r="C343" s="12"/>
      <c r="D343" s="13">
        <f>D344</f>
        <v>50</v>
      </c>
      <c r="E343" s="13">
        <f>E344</f>
        <v>50</v>
      </c>
    </row>
    <row r="344" spans="1:5" ht="30" hidden="1">
      <c r="A344" s="11" t="s">
        <v>13</v>
      </c>
      <c r="B344" s="12" t="s">
        <v>226</v>
      </c>
      <c r="C344" s="12" t="s">
        <v>14</v>
      </c>
      <c r="D344" s="13">
        <v>50</v>
      </c>
      <c r="E344" s="13">
        <v>50</v>
      </c>
    </row>
    <row r="345" spans="1:5" s="5" customFormat="1" ht="14.25">
      <c r="A345" s="10" t="s">
        <v>227</v>
      </c>
      <c r="B345" s="14" t="s">
        <v>228</v>
      </c>
      <c r="C345" s="14"/>
      <c r="D345" s="15">
        <f>D346+D347+D349+D348</f>
        <v>20009.300000000003</v>
      </c>
      <c r="E345" s="15">
        <f>E346+E347+E349+E348</f>
        <v>20013.100000000002</v>
      </c>
    </row>
    <row r="346" spans="1:5" ht="60" hidden="1">
      <c r="A346" s="11" t="s">
        <v>11</v>
      </c>
      <c r="B346" s="12" t="s">
        <v>228</v>
      </c>
      <c r="C346" s="12" t="s">
        <v>12</v>
      </c>
      <c r="D346" s="13">
        <v>8239.4</v>
      </c>
      <c r="E346" s="13">
        <v>8239.4</v>
      </c>
    </row>
    <row r="347" spans="1:5" ht="30" hidden="1">
      <c r="A347" s="11" t="s">
        <v>13</v>
      </c>
      <c r="B347" s="12" t="s">
        <v>228</v>
      </c>
      <c r="C347" s="12" t="s">
        <v>14</v>
      </c>
      <c r="D347" s="13">
        <v>2713.3</v>
      </c>
      <c r="E347" s="13">
        <v>2713.3</v>
      </c>
    </row>
    <row r="348" spans="1:5" ht="30" hidden="1">
      <c r="A348" s="11" t="s">
        <v>4</v>
      </c>
      <c r="B348" s="12" t="s">
        <v>228</v>
      </c>
      <c r="C348" s="12">
        <v>600</v>
      </c>
      <c r="D348" s="13">
        <v>1434.9</v>
      </c>
      <c r="E348" s="13">
        <v>1434.9</v>
      </c>
    </row>
    <row r="349" spans="1:5">
      <c r="A349" s="16" t="s">
        <v>15</v>
      </c>
      <c r="B349" s="17" t="s">
        <v>228</v>
      </c>
      <c r="C349" s="17" t="s">
        <v>16</v>
      </c>
      <c r="D349" s="18">
        <v>7621.7</v>
      </c>
      <c r="E349" s="18">
        <v>7625.5</v>
      </c>
    </row>
    <row r="350" spans="1:5">
      <c r="A350" s="45" t="s">
        <v>266</v>
      </c>
      <c r="B350" s="46"/>
      <c r="C350" s="47"/>
      <c r="D350" s="6">
        <f>D4+D56+D65+D102+D127+D134+D150+D236+D243+D261+D275+D291+D294+D299+D312+D322+D330+D335+D342+D345</f>
        <v>2548101.6373999994</v>
      </c>
      <c r="E350" s="6">
        <f>E4+E56+E65+E102+E127+E134+E150+E236+E243+E261+E275+E291+E294+E299+E312+E322+E330+E335+E342+E345</f>
        <v>2667554.6374000004</v>
      </c>
    </row>
  </sheetData>
  <mergeCells count="3">
    <mergeCell ref="A350:C350"/>
    <mergeCell ref="C1:D1"/>
    <mergeCell ref="A2:E2"/>
  </mergeCells>
  <printOptions horizontalCentered="1"/>
  <pageMargins left="0.70866141732283472" right="0.51181102362204722" top="0.59055118110236227" bottom="0.59055118110236227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289"/>
  <sheetViews>
    <sheetView topLeftCell="A245" workbookViewId="0">
      <selection activeCell="J12" sqref="J12"/>
    </sheetView>
  </sheetViews>
  <sheetFormatPr defaultColWidth="8.85546875" defaultRowHeight="15" outlineLevelRow="3"/>
  <cols>
    <col min="1" max="1" width="37" style="36" customWidth="1"/>
    <col min="2" max="2" width="12" style="34" customWidth="1"/>
    <col min="3" max="3" width="5.28515625" style="34" customWidth="1"/>
    <col min="4" max="5" width="11.7109375" style="36" customWidth="1"/>
    <col min="6" max="7" width="12.140625" style="34" customWidth="1"/>
    <col min="8" max="16384" width="8.85546875" style="34"/>
  </cols>
  <sheetData>
    <row r="1" spans="1:9">
      <c r="A1" s="8"/>
      <c r="B1" s="9"/>
      <c r="C1" s="48"/>
      <c r="D1" s="48"/>
      <c r="E1" s="48"/>
      <c r="F1" s="48"/>
      <c r="G1" s="1"/>
    </row>
    <row r="2" spans="1:9" ht="78" customHeight="1">
      <c r="A2" s="49" t="s">
        <v>386</v>
      </c>
      <c r="B2" s="49"/>
      <c r="C2" s="49"/>
      <c r="D2" s="49"/>
      <c r="E2" s="49"/>
      <c r="F2" s="49"/>
      <c r="G2" s="49"/>
      <c r="H2" s="19"/>
      <c r="I2" s="19"/>
    </row>
    <row r="3" spans="1:9">
      <c r="A3" s="50"/>
      <c r="B3" s="51"/>
      <c r="C3" s="51"/>
      <c r="D3" s="51"/>
      <c r="E3" s="51"/>
      <c r="F3" s="51"/>
      <c r="G3" s="1"/>
    </row>
    <row r="4" spans="1:9" ht="48">
      <c r="A4" s="4" t="s">
        <v>229</v>
      </c>
      <c r="B4" s="4" t="s">
        <v>230</v>
      </c>
      <c r="C4" s="4" t="s">
        <v>231</v>
      </c>
      <c r="D4" s="4" t="s">
        <v>381</v>
      </c>
      <c r="E4" s="4" t="s">
        <v>376</v>
      </c>
      <c r="F4" s="7" t="s">
        <v>382</v>
      </c>
      <c r="G4" s="7" t="s">
        <v>331</v>
      </c>
    </row>
    <row r="5" spans="1:9" s="35" customFormat="1" ht="30.75" customHeight="1">
      <c r="A5" s="10" t="s">
        <v>283</v>
      </c>
      <c r="B5" s="14" t="s">
        <v>0</v>
      </c>
      <c r="C5" s="14"/>
      <c r="D5" s="15">
        <f>D6+D11+D18+D26+D34+D37</f>
        <v>1284927.5</v>
      </c>
      <c r="E5" s="15">
        <f>E6+E11+E18+E26+E34+E37</f>
        <v>1338685.5</v>
      </c>
      <c r="F5" s="15">
        <f t="shared" ref="F5" si="0">F6+F11+F18+F26+F34+F37</f>
        <v>1238068.5</v>
      </c>
      <c r="G5" s="15">
        <f t="shared" ref="G5" si="1">G6+G11+G18+G26+G34+G37</f>
        <v>1292021.8</v>
      </c>
    </row>
    <row r="6" spans="1:9" s="35" customFormat="1" ht="28.5" hidden="1" outlineLevel="1">
      <c r="A6" s="10" t="s">
        <v>1</v>
      </c>
      <c r="B6" s="14" t="s">
        <v>2</v>
      </c>
      <c r="C6" s="14"/>
      <c r="D6" s="15">
        <f>D7+D9</f>
        <v>600337</v>
      </c>
      <c r="E6" s="15">
        <f>E7+E9</f>
        <v>600337</v>
      </c>
      <c r="F6" s="15">
        <f t="shared" ref="F6" si="2">F7+F9</f>
        <v>598794</v>
      </c>
      <c r="G6" s="15">
        <f t="shared" ref="G6" si="3">G7+G9</f>
        <v>598794</v>
      </c>
    </row>
    <row r="7" spans="1:9" ht="75" hidden="1" outlineLevel="2">
      <c r="A7" s="11" t="s">
        <v>284</v>
      </c>
      <c r="B7" s="12" t="s">
        <v>3</v>
      </c>
      <c r="C7" s="12"/>
      <c r="D7" s="13">
        <f>D8</f>
        <v>595523.4</v>
      </c>
      <c r="E7" s="13">
        <f>E8</f>
        <v>595523.4</v>
      </c>
      <c r="F7" s="13">
        <f t="shared" ref="F7:G7" si="4">F8</f>
        <v>593980.4</v>
      </c>
      <c r="G7" s="13">
        <f t="shared" si="4"/>
        <v>593980.4</v>
      </c>
    </row>
    <row r="8" spans="1:9" ht="45.6" hidden="1" customHeight="1" outlineLevel="3">
      <c r="A8" s="11" t="s">
        <v>4</v>
      </c>
      <c r="B8" s="12" t="s">
        <v>3</v>
      </c>
      <c r="C8" s="12" t="s">
        <v>5</v>
      </c>
      <c r="D8" s="13">
        <v>595523.4</v>
      </c>
      <c r="E8" s="13">
        <v>595523.4</v>
      </c>
      <c r="F8" s="13">
        <v>593980.4</v>
      </c>
      <c r="G8" s="13">
        <v>593980.4</v>
      </c>
    </row>
    <row r="9" spans="1:9" ht="30" hidden="1" outlineLevel="2">
      <c r="A9" s="11" t="s">
        <v>232</v>
      </c>
      <c r="B9" s="12" t="s">
        <v>6</v>
      </c>
      <c r="C9" s="12"/>
      <c r="D9" s="13">
        <f>D10</f>
        <v>4813.6000000000004</v>
      </c>
      <c r="E9" s="13">
        <f>E10</f>
        <v>4813.6000000000004</v>
      </c>
      <c r="F9" s="13">
        <f t="shared" ref="F9:G9" si="5">F10</f>
        <v>4813.6000000000004</v>
      </c>
      <c r="G9" s="13">
        <f t="shared" si="5"/>
        <v>4813.6000000000004</v>
      </c>
    </row>
    <row r="10" spans="1:9" ht="45" hidden="1" customHeight="1" outlineLevel="3">
      <c r="A10" s="11" t="s">
        <v>4</v>
      </c>
      <c r="B10" s="12" t="s">
        <v>6</v>
      </c>
      <c r="C10" s="12" t="s">
        <v>5</v>
      </c>
      <c r="D10" s="13">
        <v>4813.6000000000004</v>
      </c>
      <c r="E10" s="13">
        <v>4813.6000000000004</v>
      </c>
      <c r="F10" s="13">
        <v>4813.6000000000004</v>
      </c>
      <c r="G10" s="13">
        <v>4813.6000000000004</v>
      </c>
    </row>
    <row r="11" spans="1:9" s="35" customFormat="1" ht="28.5" outlineLevel="1" collapsed="1">
      <c r="A11" s="10" t="s">
        <v>7</v>
      </c>
      <c r="B11" s="14" t="s">
        <v>8</v>
      </c>
      <c r="C11" s="14"/>
      <c r="D11" s="15">
        <f>D12+D14</f>
        <v>457223.4</v>
      </c>
      <c r="E11" s="15">
        <f>E12+E14</f>
        <v>492061.5</v>
      </c>
      <c r="F11" s="15">
        <f t="shared" ref="F11" si="6">F12+F14</f>
        <v>451707.4</v>
      </c>
      <c r="G11" s="15">
        <f t="shared" ref="G11" si="7">G12+G14</f>
        <v>486545.5</v>
      </c>
    </row>
    <row r="12" spans="1:9" ht="75" outlineLevel="2">
      <c r="A12" s="11" t="s">
        <v>233</v>
      </c>
      <c r="B12" s="12" t="s">
        <v>9</v>
      </c>
      <c r="C12" s="12"/>
      <c r="D12" s="13">
        <f>D13</f>
        <v>457223.4</v>
      </c>
      <c r="E12" s="13">
        <f>E13</f>
        <v>492061.5</v>
      </c>
      <c r="F12" s="13">
        <f t="shared" ref="F12:G12" si="8">F13</f>
        <v>451707.4</v>
      </c>
      <c r="G12" s="13">
        <f t="shared" si="8"/>
        <v>486545.5</v>
      </c>
    </row>
    <row r="13" spans="1:9" ht="60" outlineLevel="3">
      <c r="A13" s="11" t="s">
        <v>4</v>
      </c>
      <c r="B13" s="12" t="s">
        <v>9</v>
      </c>
      <c r="C13" s="12" t="s">
        <v>5</v>
      </c>
      <c r="D13" s="13">
        <v>457223.4</v>
      </c>
      <c r="E13" s="13">
        <v>492061.5</v>
      </c>
      <c r="F13" s="13">
        <v>451707.4</v>
      </c>
      <c r="G13" s="13">
        <v>486545.5</v>
      </c>
    </row>
    <row r="14" spans="1:9" ht="165" hidden="1" outlineLevel="2">
      <c r="A14" s="11" t="s">
        <v>234</v>
      </c>
      <c r="B14" s="12" t="s">
        <v>10</v>
      </c>
      <c r="C14" s="12"/>
      <c r="D14" s="13">
        <f>D15+D16+D17</f>
        <v>0</v>
      </c>
      <c r="E14" s="13">
        <f>E15+E16+E17</f>
        <v>0</v>
      </c>
      <c r="F14" s="13">
        <f t="shared" ref="F14" si="9">F15+F16+F17</f>
        <v>0</v>
      </c>
      <c r="G14" s="13">
        <f t="shared" ref="G14" si="10">G15+G16+G17</f>
        <v>0</v>
      </c>
    </row>
    <row r="15" spans="1:9" ht="58.9" hidden="1" customHeight="1" outlineLevel="3">
      <c r="A15" s="11" t="s">
        <v>11</v>
      </c>
      <c r="B15" s="12" t="s">
        <v>10</v>
      </c>
      <c r="C15" s="12" t="s">
        <v>12</v>
      </c>
      <c r="D15" s="13">
        <v>0</v>
      </c>
      <c r="E15" s="13">
        <v>0</v>
      </c>
      <c r="F15" s="13">
        <v>0</v>
      </c>
      <c r="G15" s="13">
        <v>0</v>
      </c>
    </row>
    <row r="16" spans="1:9" ht="45" hidden="1" outlineLevel="3">
      <c r="A16" s="11" t="s">
        <v>13</v>
      </c>
      <c r="B16" s="12" t="s">
        <v>10</v>
      </c>
      <c r="C16" s="12" t="s">
        <v>14</v>
      </c>
      <c r="D16" s="13">
        <v>0</v>
      </c>
      <c r="E16" s="13">
        <v>0</v>
      </c>
      <c r="F16" s="13">
        <v>0</v>
      </c>
      <c r="G16" s="13">
        <v>0</v>
      </c>
    </row>
    <row r="17" spans="1:7" ht="13.9" hidden="1" customHeight="1" outlineLevel="3">
      <c r="A17" s="11" t="s">
        <v>15</v>
      </c>
      <c r="B17" s="12" t="s">
        <v>10</v>
      </c>
      <c r="C17" s="12" t="s">
        <v>16</v>
      </c>
      <c r="D17" s="13">
        <v>0</v>
      </c>
      <c r="E17" s="13">
        <v>0</v>
      </c>
      <c r="F17" s="13">
        <v>0</v>
      </c>
      <c r="G17" s="13">
        <v>0</v>
      </c>
    </row>
    <row r="18" spans="1:7" s="35" customFormat="1" ht="57" outlineLevel="2" collapsed="1">
      <c r="A18" s="10" t="s">
        <v>285</v>
      </c>
      <c r="B18" s="14" t="s">
        <v>17</v>
      </c>
      <c r="C18" s="14"/>
      <c r="D18" s="15">
        <f>D19+D21+D23</f>
        <v>170777.3</v>
      </c>
      <c r="E18" s="15">
        <f>E19+E21+E23</f>
        <v>170582</v>
      </c>
      <c r="F18" s="15">
        <f t="shared" ref="F18" si="11">F19+F21+F23</f>
        <v>130977.29999999999</v>
      </c>
      <c r="G18" s="15">
        <f t="shared" ref="G18" si="12">G19+G21+G23</f>
        <v>130977.29999999999</v>
      </c>
    </row>
    <row r="19" spans="1:7" ht="43.9" customHeight="1" outlineLevel="3">
      <c r="A19" s="11" t="s">
        <v>18</v>
      </c>
      <c r="B19" s="12" t="s">
        <v>19</v>
      </c>
      <c r="C19" s="12"/>
      <c r="D19" s="13">
        <f>D20</f>
        <v>110555.9</v>
      </c>
      <c r="E19" s="13">
        <f>E20</f>
        <v>110360.6</v>
      </c>
      <c r="F19" s="13">
        <f t="shared" ref="F19:G19" si="13">F20</f>
        <v>110958.9</v>
      </c>
      <c r="G19" s="13">
        <f t="shared" si="13"/>
        <v>110958.9</v>
      </c>
    </row>
    <row r="20" spans="1:7" ht="60" outlineLevel="3">
      <c r="A20" s="11" t="s">
        <v>4</v>
      </c>
      <c r="B20" s="12" t="s">
        <v>19</v>
      </c>
      <c r="C20" s="12" t="s">
        <v>5</v>
      </c>
      <c r="D20" s="13">
        <v>110555.9</v>
      </c>
      <c r="E20" s="13">
        <v>110360.6</v>
      </c>
      <c r="F20" s="13">
        <v>110958.9</v>
      </c>
      <c r="G20" s="13">
        <v>110958.9</v>
      </c>
    </row>
    <row r="21" spans="1:7" ht="41.45" hidden="1" customHeight="1" outlineLevel="3">
      <c r="A21" s="11" t="s">
        <v>20</v>
      </c>
      <c r="B21" s="12" t="s">
        <v>21</v>
      </c>
      <c r="C21" s="12"/>
      <c r="D21" s="13">
        <f>D22</f>
        <v>20018.400000000001</v>
      </c>
      <c r="E21" s="13">
        <f>E22</f>
        <v>20018.400000000001</v>
      </c>
      <c r="F21" s="13">
        <f t="shared" ref="F21:G21" si="14">F22</f>
        <v>20018.400000000001</v>
      </c>
      <c r="G21" s="13">
        <f t="shared" si="14"/>
        <v>20018.400000000001</v>
      </c>
    </row>
    <row r="22" spans="1:7" s="35" customFormat="1" ht="41.45" hidden="1" customHeight="1" outlineLevel="1">
      <c r="A22" s="11" t="s">
        <v>4</v>
      </c>
      <c r="B22" s="12" t="s">
        <v>21</v>
      </c>
      <c r="C22" s="12" t="s">
        <v>5</v>
      </c>
      <c r="D22" s="13">
        <v>20018.400000000001</v>
      </c>
      <c r="E22" s="13">
        <v>20018.400000000001</v>
      </c>
      <c r="F22" s="13">
        <v>20018.400000000001</v>
      </c>
      <c r="G22" s="13">
        <v>20018.400000000001</v>
      </c>
    </row>
    <row r="23" spans="1:7" s="35" customFormat="1" hidden="1" outlineLevel="1">
      <c r="A23" s="11" t="s">
        <v>350</v>
      </c>
      <c r="B23" s="20" t="s">
        <v>346</v>
      </c>
      <c r="C23" s="20"/>
      <c r="D23" s="13">
        <f>D24+D25</f>
        <v>40203</v>
      </c>
      <c r="E23" s="13">
        <f>E24+E25</f>
        <v>40203</v>
      </c>
      <c r="F23" s="13">
        <f t="shared" ref="F23" si="15">F24+F25</f>
        <v>0</v>
      </c>
      <c r="G23" s="13">
        <f t="shared" ref="G23" si="16">G24+G25</f>
        <v>0</v>
      </c>
    </row>
    <row r="24" spans="1:7" s="35" customFormat="1" ht="45" hidden="1" outlineLevel="1">
      <c r="A24" s="11" t="s">
        <v>110</v>
      </c>
      <c r="B24" s="20" t="s">
        <v>346</v>
      </c>
      <c r="C24" s="20" t="s">
        <v>111</v>
      </c>
      <c r="D24" s="13">
        <v>39800</v>
      </c>
      <c r="E24" s="13">
        <v>39800</v>
      </c>
      <c r="F24" s="13">
        <v>0</v>
      </c>
      <c r="G24" s="13">
        <v>0</v>
      </c>
    </row>
    <row r="25" spans="1:7" s="35" customFormat="1" ht="60" hidden="1" outlineLevel="1">
      <c r="A25" s="11" t="s">
        <v>4</v>
      </c>
      <c r="B25" s="20" t="s">
        <v>346</v>
      </c>
      <c r="C25" s="20" t="s">
        <v>5</v>
      </c>
      <c r="D25" s="13">
        <v>403</v>
      </c>
      <c r="E25" s="13">
        <v>403</v>
      </c>
      <c r="F25" s="13">
        <v>0</v>
      </c>
      <c r="G25" s="13">
        <v>0</v>
      </c>
    </row>
    <row r="26" spans="1:7" s="35" customFormat="1" ht="42.75" hidden="1" outlineLevel="2">
      <c r="A26" s="10" t="s">
        <v>22</v>
      </c>
      <c r="B26" s="14" t="s">
        <v>23</v>
      </c>
      <c r="C26" s="14"/>
      <c r="D26" s="15">
        <f>D27+D30</f>
        <v>44116.800000000003</v>
      </c>
      <c r="E26" s="15">
        <f>E27+E30</f>
        <v>44116.800000000003</v>
      </c>
      <c r="F26" s="15">
        <f t="shared" ref="F26" si="17">F27+F30</f>
        <v>44116.800000000003</v>
      </c>
      <c r="G26" s="15">
        <f t="shared" ref="G26" si="18">G27+G30</f>
        <v>44116.800000000003</v>
      </c>
    </row>
    <row r="27" spans="1:7" ht="105" hidden="1" outlineLevel="3">
      <c r="A27" s="11" t="s">
        <v>286</v>
      </c>
      <c r="B27" s="12" t="s">
        <v>24</v>
      </c>
      <c r="C27" s="12"/>
      <c r="D27" s="13">
        <f>D28+D29</f>
        <v>4264.6000000000004</v>
      </c>
      <c r="E27" s="13">
        <f>E28+E29</f>
        <v>4264.6000000000004</v>
      </c>
      <c r="F27" s="13">
        <f t="shared" ref="F27" si="19">F28+F29</f>
        <v>4264.6000000000004</v>
      </c>
      <c r="G27" s="13">
        <f t="shared" ref="G27" si="20">G28+G29</f>
        <v>4264.6000000000004</v>
      </c>
    </row>
    <row r="28" spans="1:7" ht="60" hidden="1" customHeight="1" outlineLevel="2">
      <c r="A28" s="11" t="s">
        <v>11</v>
      </c>
      <c r="B28" s="12" t="s">
        <v>24</v>
      </c>
      <c r="C28" s="12" t="s">
        <v>12</v>
      </c>
      <c r="D28" s="13">
        <v>4186.6000000000004</v>
      </c>
      <c r="E28" s="13">
        <v>4186.6000000000004</v>
      </c>
      <c r="F28" s="13">
        <v>4186.6000000000004</v>
      </c>
      <c r="G28" s="13">
        <v>4186.6000000000004</v>
      </c>
    </row>
    <row r="29" spans="1:7" ht="45" hidden="1" outlineLevel="3">
      <c r="A29" s="11" t="s">
        <v>13</v>
      </c>
      <c r="B29" s="12" t="s">
        <v>24</v>
      </c>
      <c r="C29" s="12" t="s">
        <v>14</v>
      </c>
      <c r="D29" s="13">
        <v>78</v>
      </c>
      <c r="E29" s="13">
        <v>78</v>
      </c>
      <c r="F29" s="13">
        <v>78</v>
      </c>
      <c r="G29" s="13">
        <v>78</v>
      </c>
    </row>
    <row r="30" spans="1:7" s="35" customFormat="1" ht="60" hidden="1" outlineLevel="1">
      <c r="A30" s="11" t="s">
        <v>235</v>
      </c>
      <c r="B30" s="12" t="s">
        <v>25</v>
      </c>
      <c r="C30" s="12"/>
      <c r="D30" s="13">
        <f>D31+D32+D33</f>
        <v>39852.200000000004</v>
      </c>
      <c r="E30" s="13">
        <f>E31+E32+E33</f>
        <v>39852.200000000004</v>
      </c>
      <c r="F30" s="13">
        <f t="shared" ref="F30" si="21">F31+F32+F33</f>
        <v>39852.200000000004</v>
      </c>
      <c r="G30" s="13">
        <f t="shared" ref="G30" si="22">G31+G32+G33</f>
        <v>39852.200000000004</v>
      </c>
    </row>
    <row r="31" spans="1:7" ht="58.15" hidden="1" customHeight="1" outlineLevel="2">
      <c r="A31" s="11" t="s">
        <v>11</v>
      </c>
      <c r="B31" s="12" t="s">
        <v>25</v>
      </c>
      <c r="C31" s="12" t="s">
        <v>12</v>
      </c>
      <c r="D31" s="13">
        <v>36110</v>
      </c>
      <c r="E31" s="13">
        <v>36110</v>
      </c>
      <c r="F31" s="13">
        <v>36110</v>
      </c>
      <c r="G31" s="13">
        <v>36110</v>
      </c>
    </row>
    <row r="32" spans="1:7" ht="45" hidden="1" outlineLevel="3">
      <c r="A32" s="11" t="s">
        <v>13</v>
      </c>
      <c r="B32" s="12" t="s">
        <v>25</v>
      </c>
      <c r="C32" s="12" t="s">
        <v>14</v>
      </c>
      <c r="D32" s="13">
        <v>3518.9</v>
      </c>
      <c r="E32" s="13">
        <v>3518.9</v>
      </c>
      <c r="F32" s="13">
        <v>3518.9</v>
      </c>
      <c r="G32" s="13">
        <v>3518.9</v>
      </c>
    </row>
    <row r="33" spans="1:7" hidden="1" outlineLevel="3">
      <c r="A33" s="11" t="s">
        <v>15</v>
      </c>
      <c r="B33" s="12" t="s">
        <v>25</v>
      </c>
      <c r="C33" s="12" t="s">
        <v>16</v>
      </c>
      <c r="D33" s="13">
        <v>223.3</v>
      </c>
      <c r="E33" s="13">
        <v>223.3</v>
      </c>
      <c r="F33" s="13">
        <v>223.3</v>
      </c>
      <c r="G33" s="13">
        <v>223.3</v>
      </c>
    </row>
    <row r="34" spans="1:7" s="35" customFormat="1" ht="28.5" outlineLevel="2" collapsed="1">
      <c r="A34" s="10" t="s">
        <v>26</v>
      </c>
      <c r="B34" s="14" t="s">
        <v>27</v>
      </c>
      <c r="C34" s="14"/>
      <c r="D34" s="15">
        <f>D35</f>
        <v>7116.8</v>
      </c>
      <c r="E34" s="15">
        <f>E35</f>
        <v>26232</v>
      </c>
      <c r="F34" s="15">
        <f t="shared" ref="F34:G35" si="23">F35</f>
        <v>7116.8</v>
      </c>
      <c r="G34" s="15">
        <f t="shared" si="23"/>
        <v>26232</v>
      </c>
    </row>
    <row r="35" spans="1:7" ht="75" outlineLevel="3">
      <c r="A35" s="11" t="s">
        <v>236</v>
      </c>
      <c r="B35" s="12" t="s">
        <v>28</v>
      </c>
      <c r="C35" s="12"/>
      <c r="D35" s="13">
        <f>D36</f>
        <v>7116.8</v>
      </c>
      <c r="E35" s="13">
        <f>E36</f>
        <v>26232</v>
      </c>
      <c r="F35" s="13">
        <f t="shared" si="23"/>
        <v>7116.8</v>
      </c>
      <c r="G35" s="13">
        <f t="shared" si="23"/>
        <v>26232</v>
      </c>
    </row>
    <row r="36" spans="1:7" ht="60" outlineLevel="3">
      <c r="A36" s="11" t="s">
        <v>4</v>
      </c>
      <c r="B36" s="12" t="s">
        <v>28</v>
      </c>
      <c r="C36" s="12" t="s">
        <v>5</v>
      </c>
      <c r="D36" s="13">
        <v>7116.8</v>
      </c>
      <c r="E36" s="13">
        <v>26232</v>
      </c>
      <c r="F36" s="13">
        <v>7116.8</v>
      </c>
      <c r="G36" s="13">
        <v>26232</v>
      </c>
    </row>
    <row r="37" spans="1:7" s="35" customFormat="1" ht="42.75" hidden="1" outlineLevel="3">
      <c r="A37" s="10" t="s">
        <v>29</v>
      </c>
      <c r="B37" s="14" t="s">
        <v>30</v>
      </c>
      <c r="C37" s="14"/>
      <c r="D37" s="15">
        <f>D38+D40+D42+D44+D47</f>
        <v>5356.2</v>
      </c>
      <c r="E37" s="15">
        <f>E38+E40+E42+E44+E47</f>
        <v>5356.2</v>
      </c>
      <c r="F37" s="15">
        <f t="shared" ref="F37" si="24">F38+F40+F42+F44+F47</f>
        <v>5356.2</v>
      </c>
      <c r="G37" s="15">
        <f t="shared" ref="G37" si="25">G38+G40+G42+G44+G47</f>
        <v>5356.2</v>
      </c>
    </row>
    <row r="38" spans="1:7" s="35" customFormat="1" ht="75" hidden="1" outlineLevel="1">
      <c r="A38" s="11" t="s">
        <v>237</v>
      </c>
      <c r="B38" s="12" t="s">
        <v>31</v>
      </c>
      <c r="C38" s="12"/>
      <c r="D38" s="13">
        <f>D39</f>
        <v>4884</v>
      </c>
      <c r="E38" s="13">
        <f>E39</f>
        <v>4884</v>
      </c>
      <c r="F38" s="13">
        <f t="shared" ref="F38:G38" si="26">F39</f>
        <v>4884</v>
      </c>
      <c r="G38" s="13">
        <f t="shared" si="26"/>
        <v>4884</v>
      </c>
    </row>
    <row r="39" spans="1:7" ht="60" hidden="1" outlineLevel="2">
      <c r="A39" s="11" t="s">
        <v>4</v>
      </c>
      <c r="B39" s="12" t="s">
        <v>31</v>
      </c>
      <c r="C39" s="12" t="s">
        <v>5</v>
      </c>
      <c r="D39" s="13">
        <v>4884</v>
      </c>
      <c r="E39" s="13">
        <v>4884</v>
      </c>
      <c r="F39" s="13">
        <v>4884</v>
      </c>
      <c r="G39" s="13">
        <v>4884</v>
      </c>
    </row>
    <row r="40" spans="1:7" ht="60" hidden="1" outlineLevel="3">
      <c r="A40" s="11" t="s">
        <v>32</v>
      </c>
      <c r="B40" s="12" t="s">
        <v>33</v>
      </c>
      <c r="C40" s="12"/>
      <c r="D40" s="13">
        <f>D41</f>
        <v>55</v>
      </c>
      <c r="E40" s="13">
        <f>E41</f>
        <v>55</v>
      </c>
      <c r="F40" s="13">
        <f t="shared" ref="F40:G40" si="27">F41</f>
        <v>55</v>
      </c>
      <c r="G40" s="13">
        <f t="shared" si="27"/>
        <v>55</v>
      </c>
    </row>
    <row r="41" spans="1:7" s="35" customFormat="1" ht="18" hidden="1" customHeight="1" outlineLevel="1">
      <c r="A41" s="11" t="s">
        <v>34</v>
      </c>
      <c r="B41" s="12" t="s">
        <v>33</v>
      </c>
      <c r="C41" s="12" t="s">
        <v>35</v>
      </c>
      <c r="D41" s="13">
        <v>55</v>
      </c>
      <c r="E41" s="13">
        <v>55</v>
      </c>
      <c r="F41" s="13">
        <v>55</v>
      </c>
      <c r="G41" s="13">
        <v>55</v>
      </c>
    </row>
    <row r="42" spans="1:7" ht="30" hidden="1" outlineLevel="2">
      <c r="A42" s="11" t="s">
        <v>36</v>
      </c>
      <c r="B42" s="12" t="s">
        <v>37</v>
      </c>
      <c r="C42" s="12"/>
      <c r="D42" s="13">
        <f>D43</f>
        <v>85.2</v>
      </c>
      <c r="E42" s="13">
        <f>E43</f>
        <v>85.2</v>
      </c>
      <c r="F42" s="13">
        <f t="shared" ref="F42:G42" si="28">F43</f>
        <v>85.2</v>
      </c>
      <c r="G42" s="13">
        <f t="shared" si="28"/>
        <v>85.2</v>
      </c>
    </row>
    <row r="43" spans="1:7" ht="60" hidden="1" outlineLevel="3">
      <c r="A43" s="11" t="s">
        <v>4</v>
      </c>
      <c r="B43" s="12" t="s">
        <v>37</v>
      </c>
      <c r="C43" s="12" t="s">
        <v>5</v>
      </c>
      <c r="D43" s="13">
        <v>85.2</v>
      </c>
      <c r="E43" s="13">
        <v>85.2</v>
      </c>
      <c r="F43" s="13">
        <v>85.2</v>
      </c>
      <c r="G43" s="13">
        <v>85.2</v>
      </c>
    </row>
    <row r="44" spans="1:7" ht="45" hidden="1" outlineLevel="2">
      <c r="A44" s="11" t="s">
        <v>38</v>
      </c>
      <c r="B44" s="12" t="s">
        <v>39</v>
      </c>
      <c r="C44" s="12"/>
      <c r="D44" s="13">
        <f>D45+D46</f>
        <v>303.3</v>
      </c>
      <c r="E44" s="13">
        <f>E45+E46</f>
        <v>303.3</v>
      </c>
      <c r="F44" s="13">
        <f t="shared" ref="F44" si="29">F45+F46</f>
        <v>303.3</v>
      </c>
      <c r="G44" s="13">
        <f t="shared" ref="G44" si="30">G45+G46</f>
        <v>303.3</v>
      </c>
    </row>
    <row r="45" spans="1:7" ht="45" hidden="1" outlineLevel="3">
      <c r="A45" s="11" t="s">
        <v>13</v>
      </c>
      <c r="B45" s="12" t="s">
        <v>39</v>
      </c>
      <c r="C45" s="12" t="s">
        <v>14</v>
      </c>
      <c r="D45" s="13">
        <v>1.3</v>
      </c>
      <c r="E45" s="13">
        <v>1.3</v>
      </c>
      <c r="F45" s="13">
        <v>1.3</v>
      </c>
      <c r="G45" s="13">
        <v>1.3</v>
      </c>
    </row>
    <row r="46" spans="1:7" ht="60" hidden="1" outlineLevel="2">
      <c r="A46" s="11" t="s">
        <v>4</v>
      </c>
      <c r="B46" s="12" t="s">
        <v>39</v>
      </c>
      <c r="C46" s="12" t="s">
        <v>5</v>
      </c>
      <c r="D46" s="13">
        <v>302</v>
      </c>
      <c r="E46" s="13">
        <v>302</v>
      </c>
      <c r="F46" s="13">
        <v>302</v>
      </c>
      <c r="G46" s="13">
        <v>302</v>
      </c>
    </row>
    <row r="47" spans="1:7" ht="30" hidden="1" outlineLevel="3">
      <c r="A47" s="11" t="s">
        <v>238</v>
      </c>
      <c r="B47" s="12" t="s">
        <v>40</v>
      </c>
      <c r="C47" s="12"/>
      <c r="D47" s="13">
        <f>D48</f>
        <v>28.7</v>
      </c>
      <c r="E47" s="13">
        <f>E48</f>
        <v>28.7</v>
      </c>
      <c r="F47" s="13">
        <f t="shared" ref="F47:G47" si="31">F48</f>
        <v>28.7</v>
      </c>
      <c r="G47" s="13">
        <f t="shared" si="31"/>
        <v>28.7</v>
      </c>
    </row>
    <row r="48" spans="1:7" ht="45" hidden="1" outlineLevel="2">
      <c r="A48" s="11" t="s">
        <v>13</v>
      </c>
      <c r="B48" s="12" t="s">
        <v>40</v>
      </c>
      <c r="C48" s="12" t="s">
        <v>14</v>
      </c>
      <c r="D48" s="13">
        <v>28.7</v>
      </c>
      <c r="E48" s="13">
        <v>28.7</v>
      </c>
      <c r="F48" s="13">
        <v>28.7</v>
      </c>
      <c r="G48" s="13">
        <v>28.7</v>
      </c>
    </row>
    <row r="49" spans="1:7" s="35" customFormat="1" ht="71.25" hidden="1" outlineLevel="3">
      <c r="A49" s="10" t="s">
        <v>287</v>
      </c>
      <c r="B49" s="14" t="s">
        <v>41</v>
      </c>
      <c r="C49" s="14"/>
      <c r="D49" s="15">
        <f>D50+D53</f>
        <v>79395.5</v>
      </c>
      <c r="E49" s="15">
        <f>E50+E53</f>
        <v>79395.5</v>
      </c>
      <c r="F49" s="15">
        <f t="shared" ref="F49" si="32">F50+F53</f>
        <v>79395.5</v>
      </c>
      <c r="G49" s="15">
        <f t="shared" ref="G49" si="33">G50+G53</f>
        <v>79395.5</v>
      </c>
    </row>
    <row r="50" spans="1:7" ht="60" hidden="1" outlineLevel="3">
      <c r="A50" s="11" t="s">
        <v>269</v>
      </c>
      <c r="B50" s="12" t="s">
        <v>42</v>
      </c>
      <c r="C50" s="12"/>
      <c r="D50" s="13">
        <f>D51+D52</f>
        <v>970</v>
      </c>
      <c r="E50" s="13">
        <f>E51+E52</f>
        <v>970</v>
      </c>
      <c r="F50" s="13">
        <f t="shared" ref="F50" si="34">F51+F52</f>
        <v>970</v>
      </c>
      <c r="G50" s="13">
        <f t="shared" ref="G50" si="35">G51+G52</f>
        <v>970</v>
      </c>
    </row>
    <row r="51" spans="1:7" ht="45" hidden="1" outlineLevel="2">
      <c r="A51" s="11" t="s">
        <v>13</v>
      </c>
      <c r="B51" s="12" t="s">
        <v>42</v>
      </c>
      <c r="C51" s="12" t="s">
        <v>14</v>
      </c>
      <c r="D51" s="13">
        <v>300</v>
      </c>
      <c r="E51" s="13">
        <v>300</v>
      </c>
      <c r="F51" s="13">
        <v>300</v>
      </c>
      <c r="G51" s="13">
        <v>300</v>
      </c>
    </row>
    <row r="52" spans="1:7" ht="60" hidden="1" outlineLevel="3">
      <c r="A52" s="11" t="s">
        <v>4</v>
      </c>
      <c r="B52" s="12" t="s">
        <v>42</v>
      </c>
      <c r="C52" s="12" t="s">
        <v>5</v>
      </c>
      <c r="D52" s="13">
        <v>670</v>
      </c>
      <c r="E52" s="13">
        <v>670</v>
      </c>
      <c r="F52" s="13">
        <v>670</v>
      </c>
      <c r="G52" s="13">
        <v>670</v>
      </c>
    </row>
    <row r="53" spans="1:7" s="35" customFormat="1" ht="45" hidden="1">
      <c r="A53" s="11" t="s">
        <v>43</v>
      </c>
      <c r="B53" s="12" t="s">
        <v>44</v>
      </c>
      <c r="C53" s="12"/>
      <c r="D53" s="13">
        <f>D54</f>
        <v>78425.5</v>
      </c>
      <c r="E53" s="13">
        <f>E54</f>
        <v>78425.5</v>
      </c>
      <c r="F53" s="13">
        <f t="shared" ref="F53:G53" si="36">F54</f>
        <v>78425.5</v>
      </c>
      <c r="G53" s="13">
        <f t="shared" si="36"/>
        <v>78425.5</v>
      </c>
    </row>
    <row r="54" spans="1:7" ht="60" hidden="1" outlineLevel="2">
      <c r="A54" s="11" t="s">
        <v>4</v>
      </c>
      <c r="B54" s="12" t="s">
        <v>44</v>
      </c>
      <c r="C54" s="12" t="s">
        <v>5</v>
      </c>
      <c r="D54" s="13">
        <v>78425.5</v>
      </c>
      <c r="E54" s="13">
        <v>78425.5</v>
      </c>
      <c r="F54" s="13">
        <v>78425.5</v>
      </c>
      <c r="G54" s="13">
        <v>78425.5</v>
      </c>
    </row>
    <row r="55" spans="1:7" s="35" customFormat="1" ht="28.5" hidden="1" outlineLevel="3">
      <c r="A55" s="10" t="s">
        <v>288</v>
      </c>
      <c r="B55" s="14" t="s">
        <v>45</v>
      </c>
      <c r="C55" s="14"/>
      <c r="D55" s="15">
        <f>D56+D62+D69+D72</f>
        <v>138633.60000000001</v>
      </c>
      <c r="E55" s="15">
        <f>E56+E62+E69+E72</f>
        <v>138633.60000000001</v>
      </c>
      <c r="F55" s="15">
        <f t="shared" ref="F55" si="37">F56+F62+F69+F72</f>
        <v>138633.60000000001</v>
      </c>
      <c r="G55" s="15">
        <f t="shared" ref="G55" si="38">G56+G62+G69+G72</f>
        <v>138633.60000000001</v>
      </c>
    </row>
    <row r="56" spans="1:7" s="35" customFormat="1" ht="42.75" hidden="1" outlineLevel="3">
      <c r="A56" s="10" t="s">
        <v>289</v>
      </c>
      <c r="B56" s="14" t="s">
        <v>46</v>
      </c>
      <c r="C56" s="14"/>
      <c r="D56" s="15">
        <f>D57+D60</f>
        <v>78559.899999999994</v>
      </c>
      <c r="E56" s="15">
        <f>E57+E60</f>
        <v>78559.899999999994</v>
      </c>
      <c r="F56" s="15">
        <f t="shared" ref="F56" si="39">F57+F60</f>
        <v>78559.899999999994</v>
      </c>
      <c r="G56" s="15">
        <f t="shared" ref="G56" si="40">G57+G60</f>
        <v>78559.899999999994</v>
      </c>
    </row>
    <row r="57" spans="1:7" ht="45" hidden="1" outlineLevel="2">
      <c r="A57" s="11" t="s">
        <v>239</v>
      </c>
      <c r="B57" s="12" t="s">
        <v>47</v>
      </c>
      <c r="C57" s="12"/>
      <c r="D57" s="13">
        <f>D58+D59</f>
        <v>1830</v>
      </c>
      <c r="E57" s="13">
        <f>E58+E59</f>
        <v>1830</v>
      </c>
      <c r="F57" s="13">
        <f t="shared" ref="F57" si="41">F58+F59</f>
        <v>1830</v>
      </c>
      <c r="G57" s="13">
        <f t="shared" ref="G57" si="42">G58+G59</f>
        <v>1830</v>
      </c>
    </row>
    <row r="58" spans="1:7" ht="45" hidden="1" outlineLevel="3">
      <c r="A58" s="11" t="s">
        <v>13</v>
      </c>
      <c r="B58" s="12" t="s">
        <v>47</v>
      </c>
      <c r="C58" s="12" t="s">
        <v>14</v>
      </c>
      <c r="D58" s="13">
        <v>170</v>
      </c>
      <c r="E58" s="13">
        <v>170</v>
      </c>
      <c r="F58" s="13">
        <v>170</v>
      </c>
      <c r="G58" s="13">
        <v>170</v>
      </c>
    </row>
    <row r="59" spans="1:7" s="35" customFormat="1" ht="60" hidden="1">
      <c r="A59" s="11" t="s">
        <v>4</v>
      </c>
      <c r="B59" s="12" t="s">
        <v>47</v>
      </c>
      <c r="C59" s="12" t="s">
        <v>5</v>
      </c>
      <c r="D59" s="13">
        <v>1660</v>
      </c>
      <c r="E59" s="13">
        <v>1660</v>
      </c>
      <c r="F59" s="13">
        <v>1660</v>
      </c>
      <c r="G59" s="13">
        <v>1660</v>
      </c>
    </row>
    <row r="60" spans="1:7" s="35" customFormat="1" ht="45" hidden="1" outlineLevel="1">
      <c r="A60" s="11" t="s">
        <v>240</v>
      </c>
      <c r="B60" s="12" t="s">
        <v>48</v>
      </c>
      <c r="C60" s="12"/>
      <c r="D60" s="13">
        <f>D61</f>
        <v>76729.899999999994</v>
      </c>
      <c r="E60" s="13">
        <f>E61</f>
        <v>76729.899999999994</v>
      </c>
      <c r="F60" s="13">
        <f t="shared" ref="F60:G60" si="43">F61</f>
        <v>76729.899999999994</v>
      </c>
      <c r="G60" s="13">
        <f t="shared" si="43"/>
        <v>76729.899999999994</v>
      </c>
    </row>
    <row r="61" spans="1:7" ht="60" hidden="1" outlineLevel="2">
      <c r="A61" s="11" t="s">
        <v>4</v>
      </c>
      <c r="B61" s="12" t="s">
        <v>48</v>
      </c>
      <c r="C61" s="12" t="s">
        <v>5</v>
      </c>
      <c r="D61" s="13">
        <v>76729.899999999994</v>
      </c>
      <c r="E61" s="13">
        <v>76729.899999999994</v>
      </c>
      <c r="F61" s="13">
        <v>76729.899999999994</v>
      </c>
      <c r="G61" s="13">
        <v>76729.899999999994</v>
      </c>
    </row>
    <row r="62" spans="1:7" s="35" customFormat="1" ht="28.5" hidden="1" outlineLevel="3">
      <c r="A62" s="10" t="s">
        <v>241</v>
      </c>
      <c r="B62" s="14" t="s">
        <v>49</v>
      </c>
      <c r="C62" s="14"/>
      <c r="D62" s="15">
        <f>D63+D65+D67</f>
        <v>31704.6</v>
      </c>
      <c r="E62" s="15">
        <f>E63+E65+E67</f>
        <v>31704.6</v>
      </c>
      <c r="F62" s="15">
        <f t="shared" ref="F62" si="44">F63+F65+F67</f>
        <v>31704.6</v>
      </c>
      <c r="G62" s="15">
        <f t="shared" ref="G62" si="45">G63+G65+G67</f>
        <v>31704.6</v>
      </c>
    </row>
    <row r="63" spans="1:7" ht="30" hidden="1" outlineLevel="3">
      <c r="A63" s="11" t="s">
        <v>270</v>
      </c>
      <c r="B63" s="12" t="s">
        <v>50</v>
      </c>
      <c r="C63" s="12"/>
      <c r="D63" s="13">
        <f>D64</f>
        <v>30974.6</v>
      </c>
      <c r="E63" s="13">
        <f>E64</f>
        <v>30974.6</v>
      </c>
      <c r="F63" s="13">
        <f t="shared" ref="F63:G63" si="46">F64</f>
        <v>31454.6</v>
      </c>
      <c r="G63" s="13">
        <f t="shared" si="46"/>
        <v>31454.6</v>
      </c>
    </row>
    <row r="64" spans="1:7" ht="51" hidden="1" customHeight="1" outlineLevel="2">
      <c r="A64" s="11" t="s">
        <v>4</v>
      </c>
      <c r="B64" s="12" t="s">
        <v>50</v>
      </c>
      <c r="C64" s="12" t="s">
        <v>5</v>
      </c>
      <c r="D64" s="13">
        <v>30974.6</v>
      </c>
      <c r="E64" s="13">
        <v>30974.6</v>
      </c>
      <c r="F64" s="13">
        <v>31454.6</v>
      </c>
      <c r="G64" s="13">
        <v>31454.6</v>
      </c>
    </row>
    <row r="65" spans="1:7" ht="30" hidden="1" outlineLevel="3">
      <c r="A65" s="11" t="s">
        <v>242</v>
      </c>
      <c r="B65" s="12" t="s">
        <v>51</v>
      </c>
      <c r="C65" s="12"/>
      <c r="D65" s="13">
        <f>D66</f>
        <v>50</v>
      </c>
      <c r="E65" s="13">
        <f>E66</f>
        <v>50</v>
      </c>
      <c r="F65" s="13">
        <f t="shared" ref="F65:G65" si="47">F66</f>
        <v>50</v>
      </c>
      <c r="G65" s="13">
        <f t="shared" si="47"/>
        <v>50</v>
      </c>
    </row>
    <row r="66" spans="1:7" s="35" customFormat="1" ht="60" hidden="1" outlineLevel="1">
      <c r="A66" s="11" t="s">
        <v>4</v>
      </c>
      <c r="B66" s="12" t="s">
        <v>51</v>
      </c>
      <c r="C66" s="12" t="s">
        <v>5</v>
      </c>
      <c r="D66" s="13">
        <v>50</v>
      </c>
      <c r="E66" s="13">
        <v>50</v>
      </c>
      <c r="F66" s="13">
        <v>50</v>
      </c>
      <c r="G66" s="13">
        <v>50</v>
      </c>
    </row>
    <row r="67" spans="1:7" ht="90" hidden="1" outlineLevel="2">
      <c r="A67" s="11" t="s">
        <v>322</v>
      </c>
      <c r="B67" s="12" t="s">
        <v>52</v>
      </c>
      <c r="C67" s="12"/>
      <c r="D67" s="13">
        <f>D68</f>
        <v>680</v>
      </c>
      <c r="E67" s="13">
        <f>E68</f>
        <v>680</v>
      </c>
      <c r="F67" s="13">
        <f t="shared" ref="F67:G67" si="48">F68</f>
        <v>200</v>
      </c>
      <c r="G67" s="13">
        <f t="shared" si="48"/>
        <v>200</v>
      </c>
    </row>
    <row r="68" spans="1:7" ht="60" hidden="1" outlineLevel="3">
      <c r="A68" s="11" t="s">
        <v>4</v>
      </c>
      <c r="B68" s="12" t="s">
        <v>52</v>
      </c>
      <c r="C68" s="12" t="s">
        <v>5</v>
      </c>
      <c r="D68" s="13">
        <v>680</v>
      </c>
      <c r="E68" s="13">
        <v>680</v>
      </c>
      <c r="F68" s="13">
        <v>200</v>
      </c>
      <c r="G68" s="13">
        <v>200</v>
      </c>
    </row>
    <row r="69" spans="1:7" s="35" customFormat="1" ht="28.5" hidden="1" outlineLevel="2">
      <c r="A69" s="10" t="s">
        <v>243</v>
      </c>
      <c r="B69" s="14" t="s">
        <v>53</v>
      </c>
      <c r="C69" s="14"/>
      <c r="D69" s="15">
        <f>D70</f>
        <v>7977.9</v>
      </c>
      <c r="E69" s="15">
        <f>E70</f>
        <v>7977.9</v>
      </c>
      <c r="F69" s="15">
        <f t="shared" ref="F69:G70" si="49">F70</f>
        <v>7977.9</v>
      </c>
      <c r="G69" s="15">
        <f t="shared" si="49"/>
        <v>7977.9</v>
      </c>
    </row>
    <row r="70" spans="1:7" ht="30" hidden="1" outlineLevel="3">
      <c r="A70" s="11" t="s">
        <v>54</v>
      </c>
      <c r="B70" s="12" t="s">
        <v>55</v>
      </c>
      <c r="C70" s="12"/>
      <c r="D70" s="13">
        <f>D71</f>
        <v>7977.9</v>
      </c>
      <c r="E70" s="13">
        <f>E71</f>
        <v>7977.9</v>
      </c>
      <c r="F70" s="13">
        <f t="shared" si="49"/>
        <v>7977.9</v>
      </c>
      <c r="G70" s="13">
        <f t="shared" si="49"/>
        <v>7977.9</v>
      </c>
    </row>
    <row r="71" spans="1:7" ht="60" hidden="1" outlineLevel="2">
      <c r="A71" s="11" t="s">
        <v>4</v>
      </c>
      <c r="B71" s="12" t="s">
        <v>55</v>
      </c>
      <c r="C71" s="12" t="s">
        <v>5</v>
      </c>
      <c r="D71" s="13">
        <v>7977.9</v>
      </c>
      <c r="E71" s="13">
        <v>7977.9</v>
      </c>
      <c r="F71" s="13">
        <v>7977.9</v>
      </c>
      <c r="G71" s="13">
        <v>7977.9</v>
      </c>
    </row>
    <row r="72" spans="1:7" s="35" customFormat="1" ht="42.75" hidden="1" outlineLevel="3">
      <c r="A72" s="10" t="s">
        <v>56</v>
      </c>
      <c r="B72" s="14" t="s">
        <v>57</v>
      </c>
      <c r="C72" s="14"/>
      <c r="D72" s="15">
        <f>D73+D76+D79+D81</f>
        <v>20391.2</v>
      </c>
      <c r="E72" s="15">
        <f>E73+E76+E79+E81</f>
        <v>20391.2</v>
      </c>
      <c r="F72" s="15">
        <f t="shared" ref="F72" si="50">F73+F76+F79+F81</f>
        <v>20391.2</v>
      </c>
      <c r="G72" s="15">
        <f t="shared" ref="G72" si="51">G73+G76+G79+G81</f>
        <v>20391.2</v>
      </c>
    </row>
    <row r="73" spans="1:7" s="35" customFormat="1" ht="57.6" hidden="1" customHeight="1" outlineLevel="3">
      <c r="A73" s="11" t="s">
        <v>294</v>
      </c>
      <c r="B73" s="12" t="s">
        <v>58</v>
      </c>
      <c r="C73" s="12"/>
      <c r="D73" s="13">
        <f>D74+D75</f>
        <v>4210</v>
      </c>
      <c r="E73" s="13">
        <f>E74+E75</f>
        <v>4210</v>
      </c>
      <c r="F73" s="13">
        <f t="shared" ref="F73" si="52">F74+F75</f>
        <v>4210</v>
      </c>
      <c r="G73" s="13">
        <f t="shared" ref="G73" si="53">G74+G75</f>
        <v>4210</v>
      </c>
    </row>
    <row r="74" spans="1:7" ht="58.15" hidden="1" customHeight="1" outlineLevel="3">
      <c r="A74" s="11" t="s">
        <v>11</v>
      </c>
      <c r="B74" s="12" t="s">
        <v>58</v>
      </c>
      <c r="C74" s="12" t="s">
        <v>12</v>
      </c>
      <c r="D74" s="13">
        <v>4137.5</v>
      </c>
      <c r="E74" s="13">
        <v>4137.5</v>
      </c>
      <c r="F74" s="13">
        <v>4137.5</v>
      </c>
      <c r="G74" s="13">
        <v>4137.5</v>
      </c>
    </row>
    <row r="75" spans="1:7" ht="45" hidden="1" outlineLevel="2">
      <c r="A75" s="11" t="s">
        <v>13</v>
      </c>
      <c r="B75" s="12" t="s">
        <v>58</v>
      </c>
      <c r="C75" s="12" t="s">
        <v>14</v>
      </c>
      <c r="D75" s="13">
        <v>72.5</v>
      </c>
      <c r="E75" s="13">
        <v>72.5</v>
      </c>
      <c r="F75" s="13">
        <v>72.5</v>
      </c>
      <c r="G75" s="13">
        <v>72.5</v>
      </c>
    </row>
    <row r="76" spans="1:7" ht="58.15" hidden="1" customHeight="1" outlineLevel="3">
      <c r="A76" s="11" t="s">
        <v>244</v>
      </c>
      <c r="B76" s="12" t="s">
        <v>59</v>
      </c>
      <c r="C76" s="12"/>
      <c r="D76" s="13">
        <f>D77+D78</f>
        <v>15096.9</v>
      </c>
      <c r="E76" s="13">
        <f>E77+E78</f>
        <v>15096.9</v>
      </c>
      <c r="F76" s="13">
        <f t="shared" ref="F76" si="54">F77+F78</f>
        <v>15096.9</v>
      </c>
      <c r="G76" s="13">
        <f t="shared" ref="G76" si="55">G77+G78</f>
        <v>15096.9</v>
      </c>
    </row>
    <row r="77" spans="1:7" ht="59.45" hidden="1" customHeight="1" outlineLevel="3">
      <c r="A77" s="11" t="s">
        <v>11</v>
      </c>
      <c r="B77" s="12" t="s">
        <v>59</v>
      </c>
      <c r="C77" s="12" t="s">
        <v>12</v>
      </c>
      <c r="D77" s="13">
        <v>14697.4</v>
      </c>
      <c r="E77" s="13">
        <v>14697.4</v>
      </c>
      <c r="F77" s="13">
        <v>14697.4</v>
      </c>
      <c r="G77" s="13">
        <v>14697.4</v>
      </c>
    </row>
    <row r="78" spans="1:7" ht="45" hidden="1" outlineLevel="2">
      <c r="A78" s="11" t="s">
        <v>13</v>
      </c>
      <c r="B78" s="12" t="s">
        <v>59</v>
      </c>
      <c r="C78" s="12" t="s">
        <v>14</v>
      </c>
      <c r="D78" s="13">
        <v>399.5</v>
      </c>
      <c r="E78" s="13">
        <v>399.5</v>
      </c>
      <c r="F78" s="13">
        <v>399.5</v>
      </c>
      <c r="G78" s="13">
        <v>399.5</v>
      </c>
    </row>
    <row r="79" spans="1:7" ht="30" hidden="1" outlineLevel="3">
      <c r="A79" s="11" t="s">
        <v>170</v>
      </c>
      <c r="B79" s="12" t="s">
        <v>60</v>
      </c>
      <c r="C79" s="12"/>
      <c r="D79" s="13">
        <f>D80</f>
        <v>903.3</v>
      </c>
      <c r="E79" s="13">
        <f>E80</f>
        <v>903.3</v>
      </c>
      <c r="F79" s="13">
        <f t="shared" ref="F79:G79" si="56">F80</f>
        <v>903.3</v>
      </c>
      <c r="G79" s="13">
        <f t="shared" si="56"/>
        <v>903.3</v>
      </c>
    </row>
    <row r="80" spans="1:7" ht="60" hidden="1" outlineLevel="2">
      <c r="A80" s="11" t="s">
        <v>4</v>
      </c>
      <c r="B80" s="12" t="s">
        <v>60</v>
      </c>
      <c r="C80" s="12" t="s">
        <v>5</v>
      </c>
      <c r="D80" s="13">
        <v>903.3</v>
      </c>
      <c r="E80" s="13">
        <v>903.3</v>
      </c>
      <c r="F80" s="13">
        <v>903.3</v>
      </c>
      <c r="G80" s="13">
        <v>903.3</v>
      </c>
    </row>
    <row r="81" spans="1:7" ht="30" hidden="1" outlineLevel="3">
      <c r="A81" s="11" t="s">
        <v>61</v>
      </c>
      <c r="B81" s="12" t="s">
        <v>62</v>
      </c>
      <c r="C81" s="12"/>
      <c r="D81" s="13">
        <f>D82</f>
        <v>181</v>
      </c>
      <c r="E81" s="13">
        <f>E82</f>
        <v>181</v>
      </c>
      <c r="F81" s="13">
        <f t="shared" ref="F81:G81" si="57">F82</f>
        <v>181</v>
      </c>
      <c r="G81" s="13">
        <f t="shared" si="57"/>
        <v>181</v>
      </c>
    </row>
    <row r="82" spans="1:7" s="35" customFormat="1" ht="60" hidden="1">
      <c r="A82" s="11" t="s">
        <v>4</v>
      </c>
      <c r="B82" s="12" t="s">
        <v>62</v>
      </c>
      <c r="C82" s="12" t="s">
        <v>5</v>
      </c>
      <c r="D82" s="13">
        <v>181</v>
      </c>
      <c r="E82" s="13">
        <v>181</v>
      </c>
      <c r="F82" s="13">
        <v>181</v>
      </c>
      <c r="G82" s="13">
        <v>181</v>
      </c>
    </row>
    <row r="83" spans="1:7" s="35" customFormat="1" ht="42.75" hidden="1" outlineLevel="1">
      <c r="A83" s="10" t="s">
        <v>295</v>
      </c>
      <c r="B83" s="14" t="s">
        <v>63</v>
      </c>
      <c r="C83" s="14"/>
      <c r="D83" s="15">
        <f>D84+D96+D103</f>
        <v>35551.699999999997</v>
      </c>
      <c r="E83" s="15">
        <f>E84+E96+E103</f>
        <v>35551.699999999997</v>
      </c>
      <c r="F83" s="15">
        <f t="shared" ref="F83" si="58">F84+F96+F103</f>
        <v>35571.800000000003</v>
      </c>
      <c r="G83" s="15">
        <f t="shared" ref="G83" si="59">G84+G96+G103</f>
        <v>35571.800000000003</v>
      </c>
    </row>
    <row r="84" spans="1:7" s="35" customFormat="1" ht="28.5" hidden="1" outlineLevel="2">
      <c r="A84" s="10" t="s">
        <v>64</v>
      </c>
      <c r="B84" s="14" t="s">
        <v>65</v>
      </c>
      <c r="C84" s="14"/>
      <c r="D84" s="15">
        <f>D85+D87+D89+D91+D93</f>
        <v>31158.799999999996</v>
      </c>
      <c r="E84" s="15">
        <f>E85+E87+E89+E91+E93</f>
        <v>31158.799999999996</v>
      </c>
      <c r="F84" s="15">
        <f t="shared" ref="F84" si="60">F85+F87+F89+F91+F93</f>
        <v>31178.9</v>
      </c>
      <c r="G84" s="15">
        <f t="shared" ref="G84" si="61">G85+G87+G89+G91+G93</f>
        <v>31178.9</v>
      </c>
    </row>
    <row r="85" spans="1:7" s="35" customFormat="1" ht="31.15" hidden="1" customHeight="1" outlineLevel="3">
      <c r="A85" s="11" t="s">
        <v>66</v>
      </c>
      <c r="B85" s="12" t="s">
        <v>67</v>
      </c>
      <c r="C85" s="12"/>
      <c r="D85" s="13">
        <f>D86</f>
        <v>20</v>
      </c>
      <c r="E85" s="13">
        <f>E86</f>
        <v>20</v>
      </c>
      <c r="F85" s="13">
        <f t="shared" ref="F85:G85" si="62">F86</f>
        <v>20</v>
      </c>
      <c r="G85" s="13">
        <f t="shared" si="62"/>
        <v>20</v>
      </c>
    </row>
    <row r="86" spans="1:7" ht="45" hidden="1" outlineLevel="2">
      <c r="A86" s="11" t="s">
        <v>13</v>
      </c>
      <c r="B86" s="12" t="s">
        <v>67</v>
      </c>
      <c r="C86" s="12" t="s">
        <v>14</v>
      </c>
      <c r="D86" s="13">
        <v>20</v>
      </c>
      <c r="E86" s="13">
        <v>20</v>
      </c>
      <c r="F86" s="13">
        <v>20</v>
      </c>
      <c r="G86" s="13">
        <v>20</v>
      </c>
    </row>
    <row r="87" spans="1:7" ht="45" hidden="1" outlineLevel="3">
      <c r="A87" s="11" t="s">
        <v>68</v>
      </c>
      <c r="B87" s="12" t="s">
        <v>69</v>
      </c>
      <c r="C87" s="12"/>
      <c r="D87" s="13">
        <f>D88</f>
        <v>2806.1</v>
      </c>
      <c r="E87" s="13">
        <f>E88</f>
        <v>2806.1</v>
      </c>
      <c r="F87" s="13">
        <f t="shared" ref="F87:G87" si="63">F88</f>
        <v>2826.2</v>
      </c>
      <c r="G87" s="13">
        <f t="shared" si="63"/>
        <v>2826.2</v>
      </c>
    </row>
    <row r="88" spans="1:7" ht="17.45" hidden="1" customHeight="1" outlineLevel="2">
      <c r="A88" s="11" t="s">
        <v>34</v>
      </c>
      <c r="B88" s="12" t="s">
        <v>69</v>
      </c>
      <c r="C88" s="12" t="s">
        <v>35</v>
      </c>
      <c r="D88" s="13">
        <v>2806.1</v>
      </c>
      <c r="E88" s="13">
        <v>2806.1</v>
      </c>
      <c r="F88" s="13">
        <v>2826.2</v>
      </c>
      <c r="G88" s="13">
        <v>2826.2</v>
      </c>
    </row>
    <row r="89" spans="1:7" ht="45" hidden="1" outlineLevel="3">
      <c r="A89" s="11" t="s">
        <v>70</v>
      </c>
      <c r="B89" s="12" t="s">
        <v>71</v>
      </c>
      <c r="C89" s="12"/>
      <c r="D89" s="13">
        <f>D90</f>
        <v>15267.5</v>
      </c>
      <c r="E89" s="13">
        <f>E90</f>
        <v>15267.5</v>
      </c>
      <c r="F89" s="13">
        <f t="shared" ref="F89:G89" si="64">F90</f>
        <v>15267.5</v>
      </c>
      <c r="G89" s="13">
        <f t="shared" si="64"/>
        <v>15267.5</v>
      </c>
    </row>
    <row r="90" spans="1:7" ht="13.9" hidden="1" customHeight="1" outlineLevel="2">
      <c r="A90" s="11" t="s">
        <v>34</v>
      </c>
      <c r="B90" s="12" t="s">
        <v>71</v>
      </c>
      <c r="C90" s="12" t="s">
        <v>35</v>
      </c>
      <c r="D90" s="13">
        <v>15267.5</v>
      </c>
      <c r="E90" s="13">
        <v>15267.5</v>
      </c>
      <c r="F90" s="13">
        <v>15267.5</v>
      </c>
      <c r="G90" s="13">
        <v>15267.5</v>
      </c>
    </row>
    <row r="91" spans="1:7" ht="84" hidden="1" customHeight="1" outlineLevel="3">
      <c r="A91" s="11" t="s">
        <v>272</v>
      </c>
      <c r="B91" s="12" t="s">
        <v>72</v>
      </c>
      <c r="C91" s="12"/>
      <c r="D91" s="13">
        <f>D92</f>
        <v>297.3</v>
      </c>
      <c r="E91" s="13">
        <f>E92</f>
        <v>297.3</v>
      </c>
      <c r="F91" s="13">
        <f t="shared" ref="F91:G91" si="65">F92</f>
        <v>297.3</v>
      </c>
      <c r="G91" s="13">
        <f t="shared" si="65"/>
        <v>297.3</v>
      </c>
    </row>
    <row r="92" spans="1:7" ht="18" hidden="1" customHeight="1" outlineLevel="2">
      <c r="A92" s="11" t="s">
        <v>34</v>
      </c>
      <c r="B92" s="12" t="s">
        <v>72</v>
      </c>
      <c r="C92" s="12" t="s">
        <v>35</v>
      </c>
      <c r="D92" s="13">
        <v>297.3</v>
      </c>
      <c r="E92" s="13">
        <v>297.3</v>
      </c>
      <c r="F92" s="13">
        <v>297.3</v>
      </c>
      <c r="G92" s="13">
        <v>297.3</v>
      </c>
    </row>
    <row r="93" spans="1:7" ht="30" hidden="1" outlineLevel="3">
      <c r="A93" s="11" t="s">
        <v>73</v>
      </c>
      <c r="B93" s="12" t="s">
        <v>74</v>
      </c>
      <c r="C93" s="12"/>
      <c r="D93" s="13">
        <f>D94+D95</f>
        <v>12767.9</v>
      </c>
      <c r="E93" s="13">
        <f>E94+E95</f>
        <v>12767.9</v>
      </c>
      <c r="F93" s="13">
        <f t="shared" ref="F93" si="66">F94+F95</f>
        <v>12767.9</v>
      </c>
      <c r="G93" s="13">
        <f t="shared" ref="G93" si="67">G94+G95</f>
        <v>12767.9</v>
      </c>
    </row>
    <row r="94" spans="1:7" ht="15" hidden="1" customHeight="1" outlineLevel="3">
      <c r="A94" s="11" t="s">
        <v>34</v>
      </c>
      <c r="B94" s="12" t="s">
        <v>74</v>
      </c>
      <c r="C94" s="12" t="s">
        <v>35</v>
      </c>
      <c r="D94" s="13">
        <v>3333.9</v>
      </c>
      <c r="E94" s="13">
        <v>3333.9</v>
      </c>
      <c r="F94" s="13">
        <v>3333.9</v>
      </c>
      <c r="G94" s="13">
        <v>3333.9</v>
      </c>
    </row>
    <row r="95" spans="1:7" s="35" customFormat="1" ht="60" hidden="1" outlineLevel="1">
      <c r="A95" s="11" t="s">
        <v>4</v>
      </c>
      <c r="B95" s="12" t="s">
        <v>74</v>
      </c>
      <c r="C95" s="12" t="s">
        <v>5</v>
      </c>
      <c r="D95" s="13">
        <v>9434</v>
      </c>
      <c r="E95" s="13">
        <v>9434</v>
      </c>
      <c r="F95" s="13">
        <v>9434</v>
      </c>
      <c r="G95" s="13">
        <v>9434</v>
      </c>
    </row>
    <row r="96" spans="1:7" s="35" customFormat="1" ht="57" hidden="1" outlineLevel="2">
      <c r="A96" s="10" t="s">
        <v>75</v>
      </c>
      <c r="B96" s="14" t="s">
        <v>76</v>
      </c>
      <c r="C96" s="14"/>
      <c r="D96" s="15">
        <f>D97+D99+D101</f>
        <v>3881</v>
      </c>
      <c r="E96" s="15">
        <f>E97+E99+E101</f>
        <v>3881</v>
      </c>
      <c r="F96" s="15">
        <f t="shared" ref="F96" si="68">F97+F99+F101</f>
        <v>3881</v>
      </c>
      <c r="G96" s="15">
        <f t="shared" ref="G96" si="69">G97+G99+G101</f>
        <v>3881</v>
      </c>
    </row>
    <row r="97" spans="1:7" s="35" customFormat="1" ht="29.45" hidden="1" customHeight="1" outlineLevel="3">
      <c r="A97" s="11" t="s">
        <v>77</v>
      </c>
      <c r="B97" s="12" t="s">
        <v>78</v>
      </c>
      <c r="C97" s="12"/>
      <c r="D97" s="13">
        <f>D98</f>
        <v>900</v>
      </c>
      <c r="E97" s="13">
        <f>E98</f>
        <v>900</v>
      </c>
      <c r="F97" s="13">
        <f t="shared" ref="F97:G97" si="70">F98</f>
        <v>900</v>
      </c>
      <c r="G97" s="13">
        <f t="shared" si="70"/>
        <v>900</v>
      </c>
    </row>
    <row r="98" spans="1:7" hidden="1" outlineLevel="2">
      <c r="A98" s="11" t="s">
        <v>15</v>
      </c>
      <c r="B98" s="12" t="s">
        <v>78</v>
      </c>
      <c r="C98" s="12" t="s">
        <v>16</v>
      </c>
      <c r="D98" s="13">
        <v>900</v>
      </c>
      <c r="E98" s="13">
        <v>900</v>
      </c>
      <c r="F98" s="13">
        <v>900</v>
      </c>
      <c r="G98" s="13">
        <v>900</v>
      </c>
    </row>
    <row r="99" spans="1:7" ht="30" hidden="1" outlineLevel="3">
      <c r="A99" s="11" t="s">
        <v>79</v>
      </c>
      <c r="B99" s="12" t="s">
        <v>80</v>
      </c>
      <c r="C99" s="12"/>
      <c r="D99" s="13">
        <f>D100</f>
        <v>914</v>
      </c>
      <c r="E99" s="13">
        <f>E100</f>
        <v>914</v>
      </c>
      <c r="F99" s="13">
        <f t="shared" ref="F99:G99" si="71">F100</f>
        <v>914</v>
      </c>
      <c r="G99" s="13">
        <f t="shared" si="71"/>
        <v>914</v>
      </c>
    </row>
    <row r="100" spans="1:7" ht="15" hidden="1" customHeight="1" outlineLevel="2">
      <c r="A100" s="11" t="s">
        <v>34</v>
      </c>
      <c r="B100" s="12" t="s">
        <v>80</v>
      </c>
      <c r="C100" s="12" t="s">
        <v>35</v>
      </c>
      <c r="D100" s="13">
        <v>914</v>
      </c>
      <c r="E100" s="13">
        <v>914</v>
      </c>
      <c r="F100" s="13">
        <v>914</v>
      </c>
      <c r="G100" s="13">
        <v>914</v>
      </c>
    </row>
    <row r="101" spans="1:7" hidden="1" outlineLevel="3">
      <c r="A101" s="11" t="s">
        <v>245</v>
      </c>
      <c r="B101" s="12" t="s">
        <v>81</v>
      </c>
      <c r="C101" s="12"/>
      <c r="D101" s="13">
        <f>D102</f>
        <v>2067</v>
      </c>
      <c r="E101" s="13">
        <f>E102</f>
        <v>2067</v>
      </c>
      <c r="F101" s="13">
        <f t="shared" ref="F101:G101" si="72">F102</f>
        <v>2067</v>
      </c>
      <c r="G101" s="13">
        <f t="shared" si="72"/>
        <v>2067</v>
      </c>
    </row>
    <row r="102" spans="1:7" s="35" customFormat="1" ht="16.899999999999999" hidden="1" customHeight="1" outlineLevel="1">
      <c r="A102" s="11" t="s">
        <v>34</v>
      </c>
      <c r="B102" s="12" t="s">
        <v>81</v>
      </c>
      <c r="C102" s="12" t="s">
        <v>35</v>
      </c>
      <c r="D102" s="13">
        <v>2067</v>
      </c>
      <c r="E102" s="13">
        <v>2067</v>
      </c>
      <c r="F102" s="13">
        <v>2067</v>
      </c>
      <c r="G102" s="13">
        <v>2067</v>
      </c>
    </row>
    <row r="103" spans="1:7" s="35" customFormat="1" ht="56.45" hidden="1" customHeight="1" outlineLevel="2">
      <c r="A103" s="10" t="s">
        <v>82</v>
      </c>
      <c r="B103" s="14" t="s">
        <v>83</v>
      </c>
      <c r="C103" s="14"/>
      <c r="D103" s="15">
        <f>D104</f>
        <v>511.9</v>
      </c>
      <c r="E103" s="15">
        <f>E104</f>
        <v>511.9</v>
      </c>
      <c r="F103" s="15">
        <f t="shared" ref="F103:G104" si="73">F104</f>
        <v>511.9</v>
      </c>
      <c r="G103" s="15">
        <f t="shared" si="73"/>
        <v>511.9</v>
      </c>
    </row>
    <row r="104" spans="1:7" s="35" customFormat="1" ht="30.6" hidden="1" customHeight="1" outlineLevel="3">
      <c r="A104" s="11" t="s">
        <v>73</v>
      </c>
      <c r="B104" s="12" t="s">
        <v>84</v>
      </c>
      <c r="C104" s="12"/>
      <c r="D104" s="13">
        <f>D105</f>
        <v>511.9</v>
      </c>
      <c r="E104" s="13">
        <f>E105</f>
        <v>511.9</v>
      </c>
      <c r="F104" s="13">
        <f t="shared" si="73"/>
        <v>511.9</v>
      </c>
      <c r="G104" s="13">
        <f t="shared" si="73"/>
        <v>511.9</v>
      </c>
    </row>
    <row r="105" spans="1:7" s="35" customFormat="1" ht="29.45" hidden="1" customHeight="1">
      <c r="A105" s="11" t="s">
        <v>34</v>
      </c>
      <c r="B105" s="12" t="s">
        <v>84</v>
      </c>
      <c r="C105" s="12" t="s">
        <v>35</v>
      </c>
      <c r="D105" s="13">
        <v>511.9</v>
      </c>
      <c r="E105" s="13">
        <v>511.9</v>
      </c>
      <c r="F105" s="13">
        <v>511.9</v>
      </c>
      <c r="G105" s="13">
        <v>511.9</v>
      </c>
    </row>
    <row r="106" spans="1:7" s="35" customFormat="1" ht="42.75" hidden="1" outlineLevel="1">
      <c r="A106" s="10" t="s">
        <v>296</v>
      </c>
      <c r="B106" s="14" t="s">
        <v>85</v>
      </c>
      <c r="C106" s="14"/>
      <c r="D106" s="15">
        <f>D107+D110</f>
        <v>20</v>
      </c>
      <c r="E106" s="15">
        <f>E107+E110</f>
        <v>20</v>
      </c>
      <c r="F106" s="15">
        <f t="shared" ref="F106" si="74">F107+F110</f>
        <v>20</v>
      </c>
      <c r="G106" s="15">
        <f t="shared" ref="G106" si="75">G107+G110</f>
        <v>20</v>
      </c>
    </row>
    <row r="107" spans="1:7" s="35" customFormat="1" ht="42.75" hidden="1" outlineLevel="2">
      <c r="A107" s="10" t="s">
        <v>86</v>
      </c>
      <c r="B107" s="14" t="s">
        <v>87</v>
      </c>
      <c r="C107" s="14"/>
      <c r="D107" s="15">
        <f>D108</f>
        <v>10</v>
      </c>
      <c r="E107" s="15">
        <f>E108</f>
        <v>10</v>
      </c>
      <c r="F107" s="15">
        <f t="shared" ref="F107:G108" si="76">F108</f>
        <v>10</v>
      </c>
      <c r="G107" s="15">
        <f t="shared" si="76"/>
        <v>10</v>
      </c>
    </row>
    <row r="108" spans="1:7" s="35" customFormat="1" ht="45" hidden="1" outlineLevel="3">
      <c r="A108" s="11" t="s">
        <v>246</v>
      </c>
      <c r="B108" s="12" t="s">
        <v>88</v>
      </c>
      <c r="C108" s="12"/>
      <c r="D108" s="13">
        <f>D109</f>
        <v>10</v>
      </c>
      <c r="E108" s="13">
        <f>E109</f>
        <v>10</v>
      </c>
      <c r="F108" s="13">
        <f t="shared" si="76"/>
        <v>10</v>
      </c>
      <c r="G108" s="13">
        <f t="shared" si="76"/>
        <v>10</v>
      </c>
    </row>
    <row r="109" spans="1:7" s="35" customFormat="1" ht="45" hidden="1" outlineLevel="1">
      <c r="A109" s="11" t="s">
        <v>13</v>
      </c>
      <c r="B109" s="12" t="s">
        <v>88</v>
      </c>
      <c r="C109" s="12" t="s">
        <v>14</v>
      </c>
      <c r="D109" s="13">
        <v>10</v>
      </c>
      <c r="E109" s="13">
        <v>10</v>
      </c>
      <c r="F109" s="13">
        <v>10</v>
      </c>
      <c r="G109" s="13">
        <v>10</v>
      </c>
    </row>
    <row r="110" spans="1:7" s="35" customFormat="1" ht="57" hidden="1" outlineLevel="2">
      <c r="A110" s="10" t="s">
        <v>89</v>
      </c>
      <c r="B110" s="14" t="s">
        <v>90</v>
      </c>
      <c r="C110" s="14"/>
      <c r="D110" s="15">
        <f>D111</f>
        <v>10</v>
      </c>
      <c r="E110" s="15">
        <f>E111</f>
        <v>10</v>
      </c>
      <c r="F110" s="15">
        <f t="shared" ref="F110:G111" si="77">F111</f>
        <v>10</v>
      </c>
      <c r="G110" s="15">
        <f t="shared" si="77"/>
        <v>10</v>
      </c>
    </row>
    <row r="111" spans="1:7" s="35" customFormat="1" ht="30" hidden="1" outlineLevel="3">
      <c r="A111" s="11" t="s">
        <v>247</v>
      </c>
      <c r="B111" s="12" t="s">
        <v>91</v>
      </c>
      <c r="C111" s="12"/>
      <c r="D111" s="13">
        <f>D112</f>
        <v>10</v>
      </c>
      <c r="E111" s="13">
        <f>E112</f>
        <v>10</v>
      </c>
      <c r="F111" s="13">
        <f t="shared" si="77"/>
        <v>10</v>
      </c>
      <c r="G111" s="13">
        <f t="shared" si="77"/>
        <v>10</v>
      </c>
    </row>
    <row r="112" spans="1:7" s="35" customFormat="1" ht="45" hidden="1">
      <c r="A112" s="11" t="s">
        <v>13</v>
      </c>
      <c r="B112" s="12" t="s">
        <v>91</v>
      </c>
      <c r="C112" s="12" t="s">
        <v>14</v>
      </c>
      <c r="D112" s="13">
        <v>10</v>
      </c>
      <c r="E112" s="13">
        <v>10</v>
      </c>
      <c r="F112" s="13">
        <v>10</v>
      </c>
      <c r="G112" s="13">
        <v>10</v>
      </c>
    </row>
    <row r="113" spans="1:7" s="35" customFormat="1" ht="99.75" hidden="1" outlineLevel="1">
      <c r="A113" s="10" t="s">
        <v>323</v>
      </c>
      <c r="B113" s="14" t="s">
        <v>92</v>
      </c>
      <c r="C113" s="14"/>
      <c r="D113" s="15">
        <f>D114+D119+D122</f>
        <v>4569.2</v>
      </c>
      <c r="E113" s="15">
        <f>E114+E119+E122</f>
        <v>4569.2</v>
      </c>
      <c r="F113" s="15">
        <f t="shared" ref="F113" si="78">F114+F119+F122</f>
        <v>4569.2</v>
      </c>
      <c r="G113" s="15">
        <f t="shared" ref="G113" si="79">G114+G119+G122</f>
        <v>4569.2</v>
      </c>
    </row>
    <row r="114" spans="1:7" s="35" customFormat="1" ht="15" hidden="1" customHeight="1" outlineLevel="2">
      <c r="A114" s="10" t="s">
        <v>248</v>
      </c>
      <c r="B114" s="14" t="s">
        <v>93</v>
      </c>
      <c r="C114" s="14"/>
      <c r="D114" s="15">
        <f>D115+D117</f>
        <v>4115.3</v>
      </c>
      <c r="E114" s="15">
        <f>E115+E117</f>
        <v>4115.3</v>
      </c>
      <c r="F114" s="15">
        <f t="shared" ref="F114" si="80">F115+F117</f>
        <v>4115.3</v>
      </c>
      <c r="G114" s="15">
        <f t="shared" ref="G114" si="81">G115+G117</f>
        <v>4115.3</v>
      </c>
    </row>
    <row r="115" spans="1:7" s="35" customFormat="1" ht="45" hidden="1" outlineLevel="3">
      <c r="A115" s="11" t="s">
        <v>249</v>
      </c>
      <c r="B115" s="12" t="s">
        <v>94</v>
      </c>
      <c r="C115" s="12"/>
      <c r="D115" s="13">
        <f>D116</f>
        <v>100</v>
      </c>
      <c r="E115" s="13">
        <f>E116</f>
        <v>100</v>
      </c>
      <c r="F115" s="13">
        <f t="shared" ref="F115:G115" si="82">F116</f>
        <v>100</v>
      </c>
      <c r="G115" s="13">
        <f t="shared" si="82"/>
        <v>100</v>
      </c>
    </row>
    <row r="116" spans="1:7" ht="60" hidden="1" outlineLevel="2">
      <c r="A116" s="11" t="s">
        <v>4</v>
      </c>
      <c r="B116" s="12" t="s">
        <v>94</v>
      </c>
      <c r="C116" s="12" t="s">
        <v>5</v>
      </c>
      <c r="D116" s="13">
        <v>100</v>
      </c>
      <c r="E116" s="13">
        <v>100</v>
      </c>
      <c r="F116" s="13">
        <v>100</v>
      </c>
      <c r="G116" s="13">
        <v>100</v>
      </c>
    </row>
    <row r="117" spans="1:7" ht="30" hidden="1" outlineLevel="3">
      <c r="A117" s="11" t="s">
        <v>250</v>
      </c>
      <c r="B117" s="12" t="s">
        <v>95</v>
      </c>
      <c r="C117" s="12"/>
      <c r="D117" s="13">
        <f>D118</f>
        <v>4015.3</v>
      </c>
      <c r="E117" s="13">
        <f>E118</f>
        <v>4015.3</v>
      </c>
      <c r="F117" s="13">
        <f t="shared" ref="F117:G117" si="83">F118</f>
        <v>4015.3</v>
      </c>
      <c r="G117" s="13">
        <f t="shared" si="83"/>
        <v>4015.3</v>
      </c>
    </row>
    <row r="118" spans="1:7" s="35" customFormat="1" ht="60" hidden="1" outlineLevel="1">
      <c r="A118" s="11" t="s">
        <v>4</v>
      </c>
      <c r="B118" s="12" t="s">
        <v>95</v>
      </c>
      <c r="C118" s="12" t="s">
        <v>5</v>
      </c>
      <c r="D118" s="13">
        <v>4015.3</v>
      </c>
      <c r="E118" s="13">
        <v>4015.3</v>
      </c>
      <c r="F118" s="13">
        <v>4015.3</v>
      </c>
      <c r="G118" s="13">
        <v>4015.3</v>
      </c>
    </row>
    <row r="119" spans="1:7" s="35" customFormat="1" ht="28.5" hidden="1" outlineLevel="2">
      <c r="A119" s="10" t="s">
        <v>251</v>
      </c>
      <c r="B119" s="14" t="s">
        <v>96</v>
      </c>
      <c r="C119" s="14"/>
      <c r="D119" s="15">
        <f>D120</f>
        <v>50</v>
      </c>
      <c r="E119" s="15">
        <f>E120</f>
        <v>50</v>
      </c>
      <c r="F119" s="15">
        <f t="shared" ref="F119:G120" si="84">F120</f>
        <v>50</v>
      </c>
      <c r="G119" s="15">
        <f t="shared" si="84"/>
        <v>50</v>
      </c>
    </row>
    <row r="120" spans="1:7" s="35" customFormat="1" ht="87" hidden="1" customHeight="1" outlineLevel="3">
      <c r="A120" s="11" t="s">
        <v>297</v>
      </c>
      <c r="B120" s="12" t="s">
        <v>97</v>
      </c>
      <c r="C120" s="12"/>
      <c r="D120" s="13">
        <f>D121</f>
        <v>50</v>
      </c>
      <c r="E120" s="13">
        <f>E121</f>
        <v>50</v>
      </c>
      <c r="F120" s="13">
        <f t="shared" si="84"/>
        <v>50</v>
      </c>
      <c r="G120" s="13">
        <f t="shared" si="84"/>
        <v>50</v>
      </c>
    </row>
    <row r="121" spans="1:7" s="35" customFormat="1" ht="60" hidden="1" outlineLevel="1">
      <c r="A121" s="11" t="s">
        <v>4</v>
      </c>
      <c r="B121" s="12" t="s">
        <v>97</v>
      </c>
      <c r="C121" s="12" t="s">
        <v>5</v>
      </c>
      <c r="D121" s="13">
        <v>50</v>
      </c>
      <c r="E121" s="13">
        <v>50</v>
      </c>
      <c r="F121" s="13">
        <v>50</v>
      </c>
      <c r="G121" s="13">
        <v>50</v>
      </c>
    </row>
    <row r="122" spans="1:7" s="35" customFormat="1" ht="42.75" hidden="1" outlineLevel="2">
      <c r="A122" s="10" t="s">
        <v>252</v>
      </c>
      <c r="B122" s="14" t="s">
        <v>98</v>
      </c>
      <c r="C122" s="14"/>
      <c r="D122" s="15">
        <f>D123</f>
        <v>403.9</v>
      </c>
      <c r="E122" s="15">
        <f>E123</f>
        <v>403.9</v>
      </c>
      <c r="F122" s="15">
        <f t="shared" ref="F122:G123" si="85">F123</f>
        <v>403.9</v>
      </c>
      <c r="G122" s="15">
        <f t="shared" si="85"/>
        <v>403.9</v>
      </c>
    </row>
    <row r="123" spans="1:7" s="35" customFormat="1" ht="45" hidden="1" outlineLevel="3">
      <c r="A123" s="11" t="s">
        <v>99</v>
      </c>
      <c r="B123" s="12" t="s">
        <v>100</v>
      </c>
      <c r="C123" s="12"/>
      <c r="D123" s="13">
        <f>D124</f>
        <v>403.9</v>
      </c>
      <c r="E123" s="13">
        <f>E124</f>
        <v>403.9</v>
      </c>
      <c r="F123" s="13">
        <f t="shared" si="85"/>
        <v>403.9</v>
      </c>
      <c r="G123" s="13">
        <f t="shared" si="85"/>
        <v>403.9</v>
      </c>
    </row>
    <row r="124" spans="1:7" s="35" customFormat="1" ht="60" hidden="1">
      <c r="A124" s="11" t="s">
        <v>4</v>
      </c>
      <c r="B124" s="12" t="s">
        <v>100</v>
      </c>
      <c r="C124" s="12" t="s">
        <v>5</v>
      </c>
      <c r="D124" s="13">
        <v>403.9</v>
      </c>
      <c r="E124" s="13">
        <v>403.9</v>
      </c>
      <c r="F124" s="13">
        <v>403.9</v>
      </c>
      <c r="G124" s="13">
        <v>403.9</v>
      </c>
    </row>
    <row r="125" spans="1:7" s="35" customFormat="1" ht="42.75" hidden="1" outlineLevel="1">
      <c r="A125" s="10" t="s">
        <v>298</v>
      </c>
      <c r="B125" s="14" t="s">
        <v>101</v>
      </c>
      <c r="C125" s="14"/>
      <c r="D125" s="15">
        <f>D126+D140+D151+D172+D185</f>
        <v>116353.60000000001</v>
      </c>
      <c r="E125" s="15">
        <f>E126+E140+E151+E172+E185</f>
        <v>116353.60000000001</v>
      </c>
      <c r="F125" s="15">
        <f t="shared" ref="F125" si="86">F126+F140+F151+F172+F185</f>
        <v>196716.3</v>
      </c>
      <c r="G125" s="15">
        <f t="shared" ref="G125" si="87">G126+G140+G151+G172+G185</f>
        <v>196716.3</v>
      </c>
    </row>
    <row r="126" spans="1:7" s="35" customFormat="1" ht="28.5" hidden="1" outlineLevel="3">
      <c r="A126" s="10" t="s">
        <v>102</v>
      </c>
      <c r="B126" s="14" t="s">
        <v>103</v>
      </c>
      <c r="C126" s="14"/>
      <c r="D126" s="15">
        <f>D127+D129+D131+D136+D138+D134</f>
        <v>1050.2</v>
      </c>
      <c r="E126" s="15">
        <f>E127+E129+E131+E136+E138+E134</f>
        <v>1050.2</v>
      </c>
      <c r="F126" s="15">
        <f t="shared" ref="F126" si="88">F127+F129+F131+F136+F138+F134</f>
        <v>6032.7999999999993</v>
      </c>
      <c r="G126" s="15">
        <f t="shared" ref="G126" si="89">G127+G129+G131+G136+G138+G134</f>
        <v>6032.7999999999993</v>
      </c>
    </row>
    <row r="127" spans="1:7" ht="60" hidden="1" outlineLevel="2">
      <c r="A127" s="11" t="s">
        <v>253</v>
      </c>
      <c r="B127" s="12" t="s">
        <v>104</v>
      </c>
      <c r="C127" s="12"/>
      <c r="D127" s="13">
        <f>D128</f>
        <v>163</v>
      </c>
      <c r="E127" s="13">
        <f>E128</f>
        <v>163</v>
      </c>
      <c r="F127" s="13">
        <f t="shared" ref="F127:G127" si="90">F128</f>
        <v>3163</v>
      </c>
      <c r="G127" s="13">
        <f t="shared" si="90"/>
        <v>3163</v>
      </c>
    </row>
    <row r="128" spans="1:7" ht="45" hidden="1" outlineLevel="3">
      <c r="A128" s="11" t="s">
        <v>13</v>
      </c>
      <c r="B128" s="12" t="s">
        <v>104</v>
      </c>
      <c r="C128" s="12" t="s">
        <v>14</v>
      </c>
      <c r="D128" s="13">
        <v>163</v>
      </c>
      <c r="E128" s="13">
        <v>163</v>
      </c>
      <c r="F128" s="13">
        <v>3163</v>
      </c>
      <c r="G128" s="13">
        <v>3163</v>
      </c>
    </row>
    <row r="129" spans="1:7" ht="30" hidden="1" outlineLevel="3">
      <c r="A129" s="11" t="s">
        <v>273</v>
      </c>
      <c r="B129" s="12" t="s">
        <v>105</v>
      </c>
      <c r="C129" s="12"/>
      <c r="D129" s="13">
        <f>D130</f>
        <v>6.4</v>
      </c>
      <c r="E129" s="13">
        <f>E130</f>
        <v>6.4</v>
      </c>
      <c r="F129" s="13">
        <f t="shared" ref="F129:G129" si="91">F130</f>
        <v>1625.4</v>
      </c>
      <c r="G129" s="13">
        <f t="shared" si="91"/>
        <v>1625.4</v>
      </c>
    </row>
    <row r="130" spans="1:7" ht="45" hidden="1" outlineLevel="2">
      <c r="A130" s="11" t="s">
        <v>13</v>
      </c>
      <c r="B130" s="12" t="s">
        <v>105</v>
      </c>
      <c r="C130" s="12" t="s">
        <v>14</v>
      </c>
      <c r="D130" s="13">
        <v>6.4</v>
      </c>
      <c r="E130" s="13">
        <v>6.4</v>
      </c>
      <c r="F130" s="13">
        <v>1625.4</v>
      </c>
      <c r="G130" s="13">
        <v>1625.4</v>
      </c>
    </row>
    <row r="131" spans="1:7" ht="30" hidden="1" customHeight="1" outlineLevel="3">
      <c r="A131" s="11" t="s">
        <v>274</v>
      </c>
      <c r="B131" s="12" t="s">
        <v>106</v>
      </c>
      <c r="C131" s="12"/>
      <c r="D131" s="13">
        <f>D132+D133</f>
        <v>855.8</v>
      </c>
      <c r="E131" s="13">
        <f>E132+E133</f>
        <v>855.8</v>
      </c>
      <c r="F131" s="13">
        <f t="shared" ref="F131" si="92">F132+F133</f>
        <v>814.4</v>
      </c>
      <c r="G131" s="13">
        <f t="shared" ref="G131" si="93">G132+G133</f>
        <v>814.4</v>
      </c>
    </row>
    <row r="132" spans="1:7" ht="58.15" hidden="1" customHeight="1" outlineLevel="2">
      <c r="A132" s="11" t="s">
        <v>11</v>
      </c>
      <c r="B132" s="12" t="s">
        <v>106</v>
      </c>
      <c r="C132" s="12" t="s">
        <v>12</v>
      </c>
      <c r="D132" s="13">
        <v>845</v>
      </c>
      <c r="E132" s="13">
        <v>845</v>
      </c>
      <c r="F132" s="13">
        <v>804</v>
      </c>
      <c r="G132" s="13">
        <v>804</v>
      </c>
    </row>
    <row r="133" spans="1:7" ht="45" hidden="1" outlineLevel="3">
      <c r="A133" s="11" t="s">
        <v>13</v>
      </c>
      <c r="B133" s="12" t="s">
        <v>106</v>
      </c>
      <c r="C133" s="12" t="s">
        <v>14</v>
      </c>
      <c r="D133" s="13">
        <v>10.8</v>
      </c>
      <c r="E133" s="13">
        <v>10.8</v>
      </c>
      <c r="F133" s="13">
        <v>10.4</v>
      </c>
      <c r="G133" s="13">
        <v>10.4</v>
      </c>
    </row>
    <row r="134" spans="1:7" ht="75" hidden="1" outlineLevel="2">
      <c r="A134" s="11" t="s">
        <v>254</v>
      </c>
      <c r="B134" s="12" t="s">
        <v>107</v>
      </c>
      <c r="C134" s="12"/>
      <c r="D134" s="13">
        <f>D135</f>
        <v>5</v>
      </c>
      <c r="E134" s="13">
        <f>E135</f>
        <v>5</v>
      </c>
      <c r="F134" s="13">
        <f t="shared" ref="F134:G134" si="94">F135</f>
        <v>20</v>
      </c>
      <c r="G134" s="13">
        <f t="shared" si="94"/>
        <v>20</v>
      </c>
    </row>
    <row r="135" spans="1:7" ht="45" hidden="1" outlineLevel="3">
      <c r="A135" s="11" t="s">
        <v>13</v>
      </c>
      <c r="B135" s="12" t="s">
        <v>107</v>
      </c>
      <c r="C135" s="12" t="s">
        <v>14</v>
      </c>
      <c r="D135" s="13">
        <v>5</v>
      </c>
      <c r="E135" s="13">
        <v>5</v>
      </c>
      <c r="F135" s="13">
        <v>20</v>
      </c>
      <c r="G135" s="13">
        <v>20</v>
      </c>
    </row>
    <row r="136" spans="1:7" s="35" customFormat="1" ht="60" hidden="1" outlineLevel="1">
      <c r="A136" s="11" t="s">
        <v>255</v>
      </c>
      <c r="B136" s="12" t="s">
        <v>108</v>
      </c>
      <c r="C136" s="12"/>
      <c r="D136" s="13">
        <f>D137</f>
        <v>10</v>
      </c>
      <c r="E136" s="13">
        <f>E137</f>
        <v>10</v>
      </c>
      <c r="F136" s="13">
        <f t="shared" ref="F136:G136" si="95">F137</f>
        <v>400</v>
      </c>
      <c r="G136" s="13">
        <f t="shared" si="95"/>
        <v>400</v>
      </c>
    </row>
    <row r="137" spans="1:7" ht="45" hidden="1" outlineLevel="2">
      <c r="A137" s="11" t="s">
        <v>13</v>
      </c>
      <c r="B137" s="12" t="s">
        <v>108</v>
      </c>
      <c r="C137" s="12" t="s">
        <v>14</v>
      </c>
      <c r="D137" s="13">
        <v>10</v>
      </c>
      <c r="E137" s="13">
        <v>10</v>
      </c>
      <c r="F137" s="13">
        <v>400</v>
      </c>
      <c r="G137" s="13">
        <v>400</v>
      </c>
    </row>
    <row r="138" spans="1:7" s="35" customFormat="1" ht="60" hidden="1" outlineLevel="3">
      <c r="A138" s="11" t="s">
        <v>256</v>
      </c>
      <c r="B138" s="12" t="s">
        <v>109</v>
      </c>
      <c r="C138" s="12"/>
      <c r="D138" s="13">
        <f>D139</f>
        <v>10</v>
      </c>
      <c r="E138" s="13">
        <f>E139</f>
        <v>10</v>
      </c>
      <c r="F138" s="13">
        <f t="shared" ref="F138:G138" si="96">F139</f>
        <v>10</v>
      </c>
      <c r="G138" s="13">
        <f t="shared" si="96"/>
        <v>10</v>
      </c>
    </row>
    <row r="139" spans="1:7" ht="45" hidden="1" outlineLevel="2">
      <c r="A139" s="11" t="s">
        <v>110</v>
      </c>
      <c r="B139" s="12" t="s">
        <v>109</v>
      </c>
      <c r="C139" s="12" t="s">
        <v>111</v>
      </c>
      <c r="D139" s="13">
        <v>10</v>
      </c>
      <c r="E139" s="13">
        <v>10</v>
      </c>
      <c r="F139" s="13">
        <v>10</v>
      </c>
      <c r="G139" s="13">
        <v>10</v>
      </c>
    </row>
    <row r="140" spans="1:7" s="35" customFormat="1" ht="42.75" hidden="1" outlineLevel="3">
      <c r="A140" s="10" t="s">
        <v>112</v>
      </c>
      <c r="B140" s="14" t="s">
        <v>113</v>
      </c>
      <c r="C140" s="14"/>
      <c r="D140" s="15">
        <f>D141+D143+D145+D147+D149</f>
        <v>19542.7</v>
      </c>
      <c r="E140" s="15">
        <f>E141+E143+E145+E147+E149</f>
        <v>19542.7</v>
      </c>
      <c r="F140" s="15">
        <f t="shared" ref="F140" si="97">F141+F143+F145+F147+F149</f>
        <v>1142.7</v>
      </c>
      <c r="G140" s="15">
        <f t="shared" ref="G140" si="98">G141+G143+G145+G147+G149</f>
        <v>1142.7</v>
      </c>
    </row>
    <row r="141" spans="1:7" ht="30" hidden="1" outlineLevel="2">
      <c r="A141" s="11" t="s">
        <v>257</v>
      </c>
      <c r="B141" s="12" t="s">
        <v>115</v>
      </c>
      <c r="C141" s="12"/>
      <c r="D141" s="13">
        <f>D142</f>
        <v>0</v>
      </c>
      <c r="E141" s="13">
        <f>E142</f>
        <v>0</v>
      </c>
      <c r="F141" s="13">
        <f t="shared" ref="F141:G141" si="99">F142</f>
        <v>1090</v>
      </c>
      <c r="G141" s="13">
        <f t="shared" si="99"/>
        <v>1090</v>
      </c>
    </row>
    <row r="142" spans="1:7" ht="45" hidden="1" outlineLevel="3">
      <c r="A142" s="11" t="s">
        <v>13</v>
      </c>
      <c r="B142" s="12" t="s">
        <v>115</v>
      </c>
      <c r="C142" s="12" t="s">
        <v>14</v>
      </c>
      <c r="D142" s="13">
        <v>0</v>
      </c>
      <c r="E142" s="13">
        <v>0</v>
      </c>
      <c r="F142" s="13">
        <v>1090</v>
      </c>
      <c r="G142" s="13">
        <v>1090</v>
      </c>
    </row>
    <row r="143" spans="1:7" ht="45" hidden="1" outlineLevel="2">
      <c r="A143" s="11" t="s">
        <v>114</v>
      </c>
      <c r="B143" s="12" t="s">
        <v>117</v>
      </c>
      <c r="C143" s="12"/>
      <c r="D143" s="13">
        <f>D144</f>
        <v>19510</v>
      </c>
      <c r="E143" s="13">
        <f>E144</f>
        <v>19510</v>
      </c>
      <c r="F143" s="13">
        <f t="shared" ref="F143:G143" si="100">F144</f>
        <v>10</v>
      </c>
      <c r="G143" s="13">
        <f t="shared" si="100"/>
        <v>10</v>
      </c>
    </row>
    <row r="144" spans="1:7" ht="45" hidden="1" outlineLevel="3">
      <c r="A144" s="11" t="s">
        <v>13</v>
      </c>
      <c r="B144" s="12" t="s">
        <v>117</v>
      </c>
      <c r="C144" s="12" t="s">
        <v>14</v>
      </c>
      <c r="D144" s="13">
        <v>19510</v>
      </c>
      <c r="E144" s="13">
        <v>19510</v>
      </c>
      <c r="F144" s="13">
        <v>10</v>
      </c>
      <c r="G144" s="13">
        <v>10</v>
      </c>
    </row>
    <row r="145" spans="1:7" s="35" customFormat="1" ht="30.6" hidden="1" customHeight="1" outlineLevel="1">
      <c r="A145" s="11" t="s">
        <v>116</v>
      </c>
      <c r="B145" s="12" t="s">
        <v>118</v>
      </c>
      <c r="C145" s="12"/>
      <c r="D145" s="13">
        <f>D146</f>
        <v>7.5</v>
      </c>
      <c r="E145" s="13">
        <f>E146</f>
        <v>7.5</v>
      </c>
      <c r="F145" s="13">
        <f t="shared" ref="F145:G145" si="101">F146</f>
        <v>7.5</v>
      </c>
      <c r="G145" s="13">
        <f t="shared" si="101"/>
        <v>7.5</v>
      </c>
    </row>
    <row r="146" spans="1:7" ht="45" hidden="1" outlineLevel="2">
      <c r="A146" s="11" t="s">
        <v>110</v>
      </c>
      <c r="B146" s="12" t="s">
        <v>118</v>
      </c>
      <c r="C146" s="12" t="s">
        <v>111</v>
      </c>
      <c r="D146" s="13">
        <v>7.5</v>
      </c>
      <c r="E146" s="13">
        <v>7.5</v>
      </c>
      <c r="F146" s="13">
        <v>7.5</v>
      </c>
      <c r="G146" s="13">
        <v>7.5</v>
      </c>
    </row>
    <row r="147" spans="1:7" s="35" customFormat="1" ht="60" hidden="1" outlineLevel="3">
      <c r="A147" s="11" t="s">
        <v>275</v>
      </c>
      <c r="B147" s="12" t="s">
        <v>119</v>
      </c>
      <c r="C147" s="12"/>
      <c r="D147" s="13">
        <f>D148</f>
        <v>19.5</v>
      </c>
      <c r="E147" s="13">
        <f>E148</f>
        <v>19.5</v>
      </c>
      <c r="F147" s="13">
        <f t="shared" ref="F147:G147" si="102">F148</f>
        <v>29.5</v>
      </c>
      <c r="G147" s="13">
        <f t="shared" si="102"/>
        <v>29.5</v>
      </c>
    </row>
    <row r="148" spans="1:7" ht="45" hidden="1" outlineLevel="2">
      <c r="A148" s="11" t="s">
        <v>110</v>
      </c>
      <c r="B148" s="12" t="s">
        <v>119</v>
      </c>
      <c r="C148" s="12" t="s">
        <v>111</v>
      </c>
      <c r="D148" s="13">
        <v>19.5</v>
      </c>
      <c r="E148" s="13">
        <v>19.5</v>
      </c>
      <c r="F148" s="13">
        <v>29.5</v>
      </c>
      <c r="G148" s="13">
        <v>29.5</v>
      </c>
    </row>
    <row r="149" spans="1:7" ht="30" hidden="1" outlineLevel="3">
      <c r="A149" s="11" t="s">
        <v>120</v>
      </c>
      <c r="B149" s="12" t="s">
        <v>121</v>
      </c>
      <c r="C149" s="12"/>
      <c r="D149" s="13">
        <f>D150</f>
        <v>5.7</v>
      </c>
      <c r="E149" s="13">
        <f>E150</f>
        <v>5.7</v>
      </c>
      <c r="F149" s="13">
        <f t="shared" ref="F149:G149" si="103">F150</f>
        <v>5.7</v>
      </c>
      <c r="G149" s="13">
        <f t="shared" si="103"/>
        <v>5.7</v>
      </c>
    </row>
    <row r="150" spans="1:7" ht="45" hidden="1" outlineLevel="2">
      <c r="A150" s="11" t="s">
        <v>110</v>
      </c>
      <c r="B150" s="12" t="s">
        <v>121</v>
      </c>
      <c r="C150" s="12" t="s">
        <v>111</v>
      </c>
      <c r="D150" s="13">
        <v>5.7</v>
      </c>
      <c r="E150" s="13">
        <v>5.7</v>
      </c>
      <c r="F150" s="13">
        <v>5.7</v>
      </c>
      <c r="G150" s="13">
        <v>5.7</v>
      </c>
    </row>
    <row r="151" spans="1:7" s="35" customFormat="1" ht="33" hidden="1" customHeight="1" outlineLevel="3">
      <c r="A151" s="10" t="s">
        <v>122</v>
      </c>
      <c r="B151" s="14" t="s">
        <v>123</v>
      </c>
      <c r="C151" s="14"/>
      <c r="D151" s="15">
        <f>D152+D154+D156+D158+D160+D162+D164+D166+D168+D170</f>
        <v>17800.900000000001</v>
      </c>
      <c r="E151" s="15">
        <f>E152+E154+E156+E158+E160+E162+E164+E166+E168+E170</f>
        <v>17800.900000000001</v>
      </c>
      <c r="F151" s="15">
        <f t="shared" ref="F151" si="104">F152+F154+F156+F158+F160+F162+F164+F166+F168+F170</f>
        <v>42205</v>
      </c>
      <c r="G151" s="15">
        <f t="shared" ref="G151" si="105">G152+G154+G156+G158+G160+G162+G164+G166+G168+G170</f>
        <v>42205</v>
      </c>
    </row>
    <row r="152" spans="1:7" ht="75" hidden="1" outlineLevel="2">
      <c r="A152" s="11" t="s">
        <v>258</v>
      </c>
      <c r="B152" s="12" t="s">
        <v>124</v>
      </c>
      <c r="C152" s="12"/>
      <c r="D152" s="13">
        <f>D153</f>
        <v>320</v>
      </c>
      <c r="E152" s="13">
        <f>E153</f>
        <v>320</v>
      </c>
      <c r="F152" s="13">
        <f t="shared" ref="F152:G152" si="106">F153</f>
        <v>6000</v>
      </c>
      <c r="G152" s="13">
        <f t="shared" si="106"/>
        <v>6000</v>
      </c>
    </row>
    <row r="153" spans="1:7" ht="45" hidden="1" outlineLevel="3">
      <c r="A153" s="11" t="s">
        <v>13</v>
      </c>
      <c r="B153" s="12" t="s">
        <v>124</v>
      </c>
      <c r="C153" s="12" t="s">
        <v>14</v>
      </c>
      <c r="D153" s="13">
        <v>320</v>
      </c>
      <c r="E153" s="13">
        <v>320</v>
      </c>
      <c r="F153" s="13">
        <v>6000</v>
      </c>
      <c r="G153" s="13">
        <v>6000</v>
      </c>
    </row>
    <row r="154" spans="1:7" ht="75" hidden="1" outlineLevel="2">
      <c r="A154" s="11" t="s">
        <v>125</v>
      </c>
      <c r="B154" s="12" t="s">
        <v>126</v>
      </c>
      <c r="C154" s="12"/>
      <c r="D154" s="13">
        <f>D155</f>
        <v>0</v>
      </c>
      <c r="E154" s="13">
        <f>E155</f>
        <v>0</v>
      </c>
      <c r="F154" s="13">
        <f t="shared" ref="F154:G154" si="107">F155</f>
        <v>2200</v>
      </c>
      <c r="G154" s="13">
        <f t="shared" si="107"/>
        <v>2200</v>
      </c>
    </row>
    <row r="155" spans="1:7" ht="45" hidden="1" outlineLevel="3">
      <c r="A155" s="11" t="s">
        <v>13</v>
      </c>
      <c r="B155" s="12" t="s">
        <v>126</v>
      </c>
      <c r="C155" s="12" t="s">
        <v>14</v>
      </c>
      <c r="D155" s="13">
        <v>0</v>
      </c>
      <c r="E155" s="13">
        <v>0</v>
      </c>
      <c r="F155" s="13">
        <v>2200</v>
      </c>
      <c r="G155" s="13">
        <v>2200</v>
      </c>
    </row>
    <row r="156" spans="1:7" ht="45" hidden="1" outlineLevel="2">
      <c r="A156" s="11" t="s">
        <v>127</v>
      </c>
      <c r="B156" s="12" t="s">
        <v>128</v>
      </c>
      <c r="C156" s="12"/>
      <c r="D156" s="13">
        <f>D157</f>
        <v>16.5</v>
      </c>
      <c r="E156" s="13">
        <f>E157</f>
        <v>16.5</v>
      </c>
      <c r="F156" s="13">
        <f t="shared" ref="F156:G156" si="108">F157</f>
        <v>1800</v>
      </c>
      <c r="G156" s="13">
        <f t="shared" si="108"/>
        <v>1800</v>
      </c>
    </row>
    <row r="157" spans="1:7" ht="45" hidden="1" outlineLevel="3">
      <c r="A157" s="11" t="s">
        <v>13</v>
      </c>
      <c r="B157" s="12" t="s">
        <v>128</v>
      </c>
      <c r="C157" s="12" t="s">
        <v>14</v>
      </c>
      <c r="D157" s="13">
        <v>16.5</v>
      </c>
      <c r="E157" s="13">
        <v>16.5</v>
      </c>
      <c r="F157" s="13">
        <v>1800</v>
      </c>
      <c r="G157" s="13">
        <v>1800</v>
      </c>
    </row>
    <row r="158" spans="1:7" hidden="1" outlineLevel="2">
      <c r="A158" s="11" t="s">
        <v>129</v>
      </c>
      <c r="B158" s="12" t="s">
        <v>130</v>
      </c>
      <c r="C158" s="12"/>
      <c r="D158" s="13">
        <f>D159</f>
        <v>16289.7</v>
      </c>
      <c r="E158" s="13">
        <f>E159</f>
        <v>16289.7</v>
      </c>
      <c r="F158" s="13">
        <f t="shared" ref="F158:G158" si="109">F159</f>
        <v>22252.1</v>
      </c>
      <c r="G158" s="13">
        <f t="shared" si="109"/>
        <v>22252.1</v>
      </c>
    </row>
    <row r="159" spans="1:7" ht="45" hidden="1" outlineLevel="3">
      <c r="A159" s="11" t="s">
        <v>13</v>
      </c>
      <c r="B159" s="12" t="s">
        <v>130</v>
      </c>
      <c r="C159" s="12" t="s">
        <v>14</v>
      </c>
      <c r="D159" s="13">
        <v>16289.7</v>
      </c>
      <c r="E159" s="13">
        <v>16289.7</v>
      </c>
      <c r="F159" s="13">
        <v>22252.1</v>
      </c>
      <c r="G159" s="13">
        <v>22252.1</v>
      </c>
    </row>
    <row r="160" spans="1:7" ht="30" hidden="1" outlineLevel="2">
      <c r="A160" s="11" t="s">
        <v>131</v>
      </c>
      <c r="B160" s="12" t="s">
        <v>132</v>
      </c>
      <c r="C160" s="12"/>
      <c r="D160" s="13">
        <f>D161</f>
        <v>25</v>
      </c>
      <c r="E160" s="13">
        <f>E161</f>
        <v>25</v>
      </c>
      <c r="F160" s="13">
        <f t="shared" ref="F160:G160" si="110">F161</f>
        <v>1100</v>
      </c>
      <c r="G160" s="13">
        <f t="shared" si="110"/>
        <v>1100</v>
      </c>
    </row>
    <row r="161" spans="1:7" ht="45" hidden="1" outlineLevel="3">
      <c r="A161" s="11" t="s">
        <v>13</v>
      </c>
      <c r="B161" s="12" t="s">
        <v>132</v>
      </c>
      <c r="C161" s="12" t="s">
        <v>14</v>
      </c>
      <c r="D161" s="13">
        <v>25</v>
      </c>
      <c r="E161" s="13">
        <v>25</v>
      </c>
      <c r="F161" s="13">
        <v>1100</v>
      </c>
      <c r="G161" s="13">
        <v>1100</v>
      </c>
    </row>
    <row r="162" spans="1:7" ht="30.6" hidden="1" customHeight="1" outlineLevel="2">
      <c r="A162" s="11" t="s">
        <v>133</v>
      </c>
      <c r="B162" s="12" t="s">
        <v>134</v>
      </c>
      <c r="C162" s="12"/>
      <c r="D162" s="13">
        <f>D163</f>
        <v>810</v>
      </c>
      <c r="E162" s="13">
        <f>E163</f>
        <v>810</v>
      </c>
      <c r="F162" s="13">
        <f t="shared" ref="F162:G162" si="111">F163</f>
        <v>6800</v>
      </c>
      <c r="G162" s="13">
        <f t="shared" si="111"/>
        <v>6800</v>
      </c>
    </row>
    <row r="163" spans="1:7" ht="45" hidden="1" outlineLevel="3">
      <c r="A163" s="11" t="s">
        <v>13</v>
      </c>
      <c r="B163" s="12" t="s">
        <v>134</v>
      </c>
      <c r="C163" s="12" t="s">
        <v>14</v>
      </c>
      <c r="D163" s="13">
        <v>810</v>
      </c>
      <c r="E163" s="13">
        <v>810</v>
      </c>
      <c r="F163" s="13">
        <v>6800</v>
      </c>
      <c r="G163" s="13">
        <v>6800</v>
      </c>
    </row>
    <row r="164" spans="1:7" ht="45" hidden="1" outlineLevel="2">
      <c r="A164" s="11" t="s">
        <v>135</v>
      </c>
      <c r="B164" s="12" t="s">
        <v>136</v>
      </c>
      <c r="C164" s="12"/>
      <c r="D164" s="13">
        <f>D165</f>
        <v>10</v>
      </c>
      <c r="E164" s="13">
        <f>E165</f>
        <v>10</v>
      </c>
      <c r="F164" s="13">
        <f t="shared" ref="F164:G164" si="112">F165</f>
        <v>1350</v>
      </c>
      <c r="G164" s="13">
        <f t="shared" si="112"/>
        <v>1350</v>
      </c>
    </row>
    <row r="165" spans="1:7" ht="45" hidden="1" outlineLevel="3">
      <c r="A165" s="11" t="s">
        <v>13</v>
      </c>
      <c r="B165" s="12" t="s">
        <v>136</v>
      </c>
      <c r="C165" s="12" t="s">
        <v>14</v>
      </c>
      <c r="D165" s="13">
        <v>10</v>
      </c>
      <c r="E165" s="13">
        <v>10</v>
      </c>
      <c r="F165" s="13">
        <v>1350</v>
      </c>
      <c r="G165" s="13">
        <v>1350</v>
      </c>
    </row>
    <row r="166" spans="1:7" s="35" customFormat="1" ht="60" hidden="1" outlineLevel="1">
      <c r="A166" s="11" t="s">
        <v>137</v>
      </c>
      <c r="B166" s="12" t="s">
        <v>138</v>
      </c>
      <c r="C166" s="12"/>
      <c r="D166" s="13">
        <f>D167</f>
        <v>2.9</v>
      </c>
      <c r="E166" s="13">
        <f>E167</f>
        <v>2.9</v>
      </c>
      <c r="F166" s="13">
        <f t="shared" ref="F166:G166" si="113">F167</f>
        <v>692.9</v>
      </c>
      <c r="G166" s="13">
        <f t="shared" si="113"/>
        <v>692.9</v>
      </c>
    </row>
    <row r="167" spans="1:7" ht="45" hidden="1" outlineLevel="2">
      <c r="A167" s="11" t="s">
        <v>13</v>
      </c>
      <c r="B167" s="12" t="s">
        <v>138</v>
      </c>
      <c r="C167" s="12" t="s">
        <v>14</v>
      </c>
      <c r="D167" s="13">
        <v>2.9</v>
      </c>
      <c r="E167" s="13">
        <v>2.9</v>
      </c>
      <c r="F167" s="13">
        <v>692.9</v>
      </c>
      <c r="G167" s="13">
        <v>692.9</v>
      </c>
    </row>
    <row r="168" spans="1:7" s="35" customFormat="1" ht="30" hidden="1" customHeight="1" outlineLevel="3">
      <c r="A168" s="11" t="s">
        <v>140</v>
      </c>
      <c r="B168" s="12" t="s">
        <v>139</v>
      </c>
      <c r="C168" s="12"/>
      <c r="D168" s="13">
        <f>D169</f>
        <v>316.8</v>
      </c>
      <c r="E168" s="13">
        <f>E169</f>
        <v>316.8</v>
      </c>
      <c r="F168" s="13">
        <f t="shared" ref="F168:G168" si="114">F169</f>
        <v>0</v>
      </c>
      <c r="G168" s="13">
        <f t="shared" si="114"/>
        <v>0</v>
      </c>
    </row>
    <row r="169" spans="1:7" ht="45" hidden="1" outlineLevel="2">
      <c r="A169" s="11" t="s">
        <v>13</v>
      </c>
      <c r="B169" s="12" t="s">
        <v>139</v>
      </c>
      <c r="C169" s="12" t="s">
        <v>14</v>
      </c>
      <c r="D169" s="13">
        <v>316.8</v>
      </c>
      <c r="E169" s="13">
        <v>316.8</v>
      </c>
      <c r="F169" s="13">
        <v>0</v>
      </c>
      <c r="G169" s="13">
        <v>0</v>
      </c>
    </row>
    <row r="170" spans="1:7" hidden="1" outlineLevel="3">
      <c r="A170" s="11" t="s">
        <v>259</v>
      </c>
      <c r="B170" s="12" t="s">
        <v>141</v>
      </c>
      <c r="C170" s="12"/>
      <c r="D170" s="13">
        <f>D171</f>
        <v>10</v>
      </c>
      <c r="E170" s="13">
        <f>E171</f>
        <v>10</v>
      </c>
      <c r="F170" s="13">
        <f t="shared" ref="F170:G170" si="115">F171</f>
        <v>10</v>
      </c>
      <c r="G170" s="13">
        <f t="shared" si="115"/>
        <v>10</v>
      </c>
    </row>
    <row r="171" spans="1:7" ht="45" hidden="1" outlineLevel="2">
      <c r="A171" s="11" t="s">
        <v>13</v>
      </c>
      <c r="B171" s="12" t="s">
        <v>141</v>
      </c>
      <c r="C171" s="12" t="s">
        <v>14</v>
      </c>
      <c r="D171" s="13">
        <v>10</v>
      </c>
      <c r="E171" s="13">
        <v>10</v>
      </c>
      <c r="F171" s="13">
        <v>10</v>
      </c>
      <c r="G171" s="13">
        <v>10</v>
      </c>
    </row>
    <row r="172" spans="1:7" s="35" customFormat="1" ht="71.25" hidden="1" outlineLevel="3">
      <c r="A172" s="10" t="s">
        <v>142</v>
      </c>
      <c r="B172" s="14" t="s">
        <v>143</v>
      </c>
      <c r="C172" s="14"/>
      <c r="D172" s="15">
        <f>D173+D176+D179+D181+D183+D175</f>
        <v>77892.5</v>
      </c>
      <c r="E172" s="15">
        <f>E173+E176+E179+E181+E183+E175</f>
        <v>77892.5</v>
      </c>
      <c r="F172" s="15">
        <f t="shared" ref="F172" si="116">F173+F176+F179+F181+F183+F175</f>
        <v>137697.5</v>
      </c>
      <c r="G172" s="15">
        <f t="shared" ref="G172" si="117">G173+G176+G179+G181+G183+G175</f>
        <v>137697.5</v>
      </c>
    </row>
    <row r="173" spans="1:7" ht="60" hidden="1" outlineLevel="2">
      <c r="A173" s="11" t="s">
        <v>260</v>
      </c>
      <c r="B173" s="12" t="s">
        <v>144</v>
      </c>
      <c r="C173" s="12"/>
      <c r="D173" s="13">
        <f>D174</f>
        <v>1575</v>
      </c>
      <c r="E173" s="13">
        <f>E174</f>
        <v>1575</v>
      </c>
      <c r="F173" s="13">
        <f t="shared" ref="F173:G173" si="118">F174</f>
        <v>90</v>
      </c>
      <c r="G173" s="13">
        <f t="shared" si="118"/>
        <v>90</v>
      </c>
    </row>
    <row r="174" spans="1:7" ht="45" hidden="1" outlineLevel="3">
      <c r="A174" s="11" t="s">
        <v>110</v>
      </c>
      <c r="B174" s="12" t="s">
        <v>144</v>
      </c>
      <c r="C174" s="12" t="s">
        <v>111</v>
      </c>
      <c r="D174" s="13">
        <v>1575</v>
      </c>
      <c r="E174" s="13">
        <v>1575</v>
      </c>
      <c r="F174" s="13">
        <v>90</v>
      </c>
      <c r="G174" s="13">
        <v>90</v>
      </c>
    </row>
    <row r="175" spans="1:7" ht="53.25" hidden="1" customHeight="1" outlineLevel="3">
      <c r="A175" s="21" t="s">
        <v>372</v>
      </c>
      <c r="B175" s="38" t="s">
        <v>145</v>
      </c>
      <c r="C175" s="12"/>
      <c r="D175" s="13">
        <f>D177+D178</f>
        <v>10300</v>
      </c>
      <c r="E175" s="13">
        <f>E177+E178</f>
        <v>10300</v>
      </c>
      <c r="F175" s="13">
        <f t="shared" ref="F175" si="119">F177+F178</f>
        <v>20600</v>
      </c>
      <c r="G175" s="13">
        <f t="shared" ref="G175" si="120">G177+G178</f>
        <v>20600</v>
      </c>
    </row>
    <row r="176" spans="1:7" ht="30" hidden="1" outlineLevel="2">
      <c r="A176" s="11" t="s">
        <v>261</v>
      </c>
      <c r="B176" s="12" t="s">
        <v>145</v>
      </c>
      <c r="C176" s="12"/>
      <c r="D176" s="13">
        <v>0</v>
      </c>
      <c r="E176" s="13">
        <v>0</v>
      </c>
      <c r="F176" s="13">
        <v>0</v>
      </c>
      <c r="G176" s="13">
        <v>0</v>
      </c>
    </row>
    <row r="177" spans="1:7" ht="45" hidden="1" outlineLevel="3">
      <c r="A177" s="11" t="s">
        <v>13</v>
      </c>
      <c r="B177" s="12" t="s">
        <v>145</v>
      </c>
      <c r="C177" s="12" t="s">
        <v>14</v>
      </c>
      <c r="D177" s="13">
        <v>10300</v>
      </c>
      <c r="E177" s="13">
        <v>10300</v>
      </c>
      <c r="F177" s="13">
        <v>20600</v>
      </c>
      <c r="G177" s="13">
        <v>20600</v>
      </c>
    </row>
    <row r="178" spans="1:7" ht="45" hidden="1" outlineLevel="1">
      <c r="A178" s="11" t="s">
        <v>110</v>
      </c>
      <c r="B178" s="12" t="s">
        <v>145</v>
      </c>
      <c r="C178" s="12" t="s">
        <v>111</v>
      </c>
      <c r="D178" s="13">
        <v>0</v>
      </c>
      <c r="E178" s="13">
        <v>0</v>
      </c>
      <c r="F178" s="13">
        <v>0</v>
      </c>
      <c r="G178" s="13">
        <v>0</v>
      </c>
    </row>
    <row r="179" spans="1:7" s="35" customFormat="1" ht="45.6" hidden="1" customHeight="1" outlineLevel="2">
      <c r="A179" s="11" t="s">
        <v>262</v>
      </c>
      <c r="B179" s="12" t="s">
        <v>146</v>
      </c>
      <c r="C179" s="12"/>
      <c r="D179" s="13">
        <f>D180</f>
        <v>65110</v>
      </c>
      <c r="E179" s="13">
        <f>E180</f>
        <v>65110</v>
      </c>
      <c r="F179" s="13">
        <f t="shared" ref="F179:G179" si="121">F180</f>
        <v>113100</v>
      </c>
      <c r="G179" s="13">
        <f t="shared" si="121"/>
        <v>113100</v>
      </c>
    </row>
    <row r="180" spans="1:7" ht="45" hidden="1" outlineLevel="3">
      <c r="A180" s="11" t="s">
        <v>13</v>
      </c>
      <c r="B180" s="12" t="s">
        <v>146</v>
      </c>
      <c r="C180" s="12" t="s">
        <v>14</v>
      </c>
      <c r="D180" s="13">
        <v>65110</v>
      </c>
      <c r="E180" s="13">
        <v>65110</v>
      </c>
      <c r="F180" s="13">
        <v>113100</v>
      </c>
      <c r="G180" s="13">
        <v>113100</v>
      </c>
    </row>
    <row r="181" spans="1:7" s="35" customFormat="1" ht="75" hidden="1" outlineLevel="3">
      <c r="A181" s="11" t="s">
        <v>263</v>
      </c>
      <c r="B181" s="12" t="s">
        <v>147</v>
      </c>
      <c r="C181" s="12"/>
      <c r="D181" s="13">
        <f>D182</f>
        <v>900</v>
      </c>
      <c r="E181" s="13">
        <f>E182</f>
        <v>900</v>
      </c>
      <c r="F181" s="13">
        <f t="shared" ref="F181:G181" si="122">F182</f>
        <v>3900</v>
      </c>
      <c r="G181" s="13">
        <f t="shared" si="122"/>
        <v>3900</v>
      </c>
    </row>
    <row r="182" spans="1:7" ht="45" hidden="1">
      <c r="A182" s="11" t="s">
        <v>13</v>
      </c>
      <c r="B182" s="12" t="s">
        <v>147</v>
      </c>
      <c r="C182" s="12" t="s">
        <v>14</v>
      </c>
      <c r="D182" s="13">
        <v>900</v>
      </c>
      <c r="E182" s="13">
        <v>900</v>
      </c>
      <c r="F182" s="13">
        <v>3900</v>
      </c>
      <c r="G182" s="13">
        <v>3900</v>
      </c>
    </row>
    <row r="183" spans="1:7" s="35" customFormat="1" ht="165" hidden="1" outlineLevel="2">
      <c r="A183" s="11" t="s">
        <v>264</v>
      </c>
      <c r="B183" s="12" t="s">
        <v>148</v>
      </c>
      <c r="C183" s="12"/>
      <c r="D183" s="13">
        <f>D184</f>
        <v>7.5</v>
      </c>
      <c r="E183" s="13">
        <f>E184</f>
        <v>7.5</v>
      </c>
      <c r="F183" s="13">
        <f t="shared" ref="F183:G183" si="123">F184</f>
        <v>7.5</v>
      </c>
      <c r="G183" s="13">
        <f t="shared" si="123"/>
        <v>7.5</v>
      </c>
    </row>
    <row r="184" spans="1:7" ht="45" hidden="1" outlineLevel="3">
      <c r="A184" s="11" t="s">
        <v>13</v>
      </c>
      <c r="B184" s="12" t="s">
        <v>148</v>
      </c>
      <c r="C184" s="12" t="s">
        <v>14</v>
      </c>
      <c r="D184" s="13">
        <v>7.5</v>
      </c>
      <c r="E184" s="13">
        <v>7.5</v>
      </c>
      <c r="F184" s="13">
        <v>7.5</v>
      </c>
      <c r="G184" s="13">
        <v>7.5</v>
      </c>
    </row>
    <row r="185" spans="1:7" s="35" customFormat="1" ht="42.75" hidden="1" outlineLevel="2">
      <c r="A185" s="10" t="s">
        <v>302</v>
      </c>
      <c r="B185" s="14" t="s">
        <v>149</v>
      </c>
      <c r="C185" s="14"/>
      <c r="D185" s="15">
        <f>D186</f>
        <v>67.3</v>
      </c>
      <c r="E185" s="15">
        <f>E186</f>
        <v>67.3</v>
      </c>
      <c r="F185" s="15">
        <f t="shared" ref="F185:G185" si="124">F186</f>
        <v>9638.2999999999993</v>
      </c>
      <c r="G185" s="15">
        <f t="shared" si="124"/>
        <v>9638.2999999999993</v>
      </c>
    </row>
    <row r="186" spans="1:7" ht="47.25" hidden="1" customHeight="1" outlineLevel="3">
      <c r="A186" s="11" t="s">
        <v>150</v>
      </c>
      <c r="B186" s="12" t="s">
        <v>151</v>
      </c>
      <c r="C186" s="12"/>
      <c r="D186" s="13">
        <f>D187+D188</f>
        <v>67.3</v>
      </c>
      <c r="E186" s="13">
        <f>E187+E188</f>
        <v>67.3</v>
      </c>
      <c r="F186" s="13">
        <f t="shared" ref="F186" si="125">F187+F188</f>
        <v>9638.2999999999993</v>
      </c>
      <c r="G186" s="13">
        <f t="shared" ref="G186" si="126">G187+G188</f>
        <v>9638.2999999999993</v>
      </c>
    </row>
    <row r="187" spans="1:7" ht="96.75" hidden="1" customHeight="1" outlineLevel="2">
      <c r="A187" s="11" t="s">
        <v>11</v>
      </c>
      <c r="B187" s="12" t="s">
        <v>151</v>
      </c>
      <c r="C187" s="12" t="s">
        <v>12</v>
      </c>
      <c r="D187" s="13">
        <v>0.3</v>
      </c>
      <c r="E187" s="13">
        <v>0.3</v>
      </c>
      <c r="F187" s="13">
        <v>9166.2999999999993</v>
      </c>
      <c r="G187" s="13">
        <v>9166.2999999999993</v>
      </c>
    </row>
    <row r="188" spans="1:7" ht="45" hidden="1" outlineLevel="3">
      <c r="A188" s="11" t="s">
        <v>13</v>
      </c>
      <c r="B188" s="12" t="s">
        <v>151</v>
      </c>
      <c r="C188" s="12" t="s">
        <v>14</v>
      </c>
      <c r="D188" s="13">
        <v>67</v>
      </c>
      <c r="E188" s="13">
        <v>67</v>
      </c>
      <c r="F188" s="13">
        <v>472</v>
      </c>
      <c r="G188" s="13">
        <v>472</v>
      </c>
    </row>
    <row r="189" spans="1:7" s="35" customFormat="1" ht="47.25" hidden="1" customHeight="1" collapsed="1">
      <c r="A189" s="10" t="s">
        <v>325</v>
      </c>
      <c r="B189" s="14" t="s">
        <v>152</v>
      </c>
      <c r="C189" s="14"/>
      <c r="D189" s="15">
        <f>D190+D192+D194</f>
        <v>85.5</v>
      </c>
      <c r="E189" s="15">
        <f>E190+E192+E194</f>
        <v>85.5</v>
      </c>
      <c r="F189" s="15">
        <f t="shared" ref="F189" si="127">F190+F192+F194</f>
        <v>385.5</v>
      </c>
      <c r="G189" s="15">
        <f t="shared" ref="G189" si="128">G190+G192+G194</f>
        <v>385.5</v>
      </c>
    </row>
    <row r="190" spans="1:7" s="35" customFormat="1" hidden="1" outlineLevel="1">
      <c r="A190" s="11" t="s">
        <v>153</v>
      </c>
      <c r="B190" s="12" t="s">
        <v>154</v>
      </c>
      <c r="C190" s="12"/>
      <c r="D190" s="13">
        <f>D191</f>
        <v>7.5</v>
      </c>
      <c r="E190" s="13">
        <f>E191</f>
        <v>7.5</v>
      </c>
      <c r="F190" s="13">
        <f t="shared" ref="F190:G190" si="129">F191</f>
        <v>7.5</v>
      </c>
      <c r="G190" s="13">
        <f t="shared" si="129"/>
        <v>7.5</v>
      </c>
    </row>
    <row r="191" spans="1:7" s="35" customFormat="1" ht="45" hidden="1" outlineLevel="2">
      <c r="A191" s="11" t="s">
        <v>13</v>
      </c>
      <c r="B191" s="12" t="s">
        <v>154</v>
      </c>
      <c r="C191" s="12" t="s">
        <v>14</v>
      </c>
      <c r="D191" s="13">
        <v>7.5</v>
      </c>
      <c r="E191" s="13">
        <v>7.5</v>
      </c>
      <c r="F191" s="13">
        <v>7.5</v>
      </c>
      <c r="G191" s="13">
        <v>7.5</v>
      </c>
    </row>
    <row r="192" spans="1:7" s="35" customFormat="1" ht="75" hidden="1" outlineLevel="3">
      <c r="A192" s="11" t="s">
        <v>303</v>
      </c>
      <c r="B192" s="12" t="s">
        <v>155</v>
      </c>
      <c r="C192" s="12"/>
      <c r="D192" s="13">
        <f>D193</f>
        <v>28</v>
      </c>
      <c r="E192" s="13">
        <f>E193</f>
        <v>28</v>
      </c>
      <c r="F192" s="13">
        <f t="shared" ref="F192:G192" si="130">F193</f>
        <v>178</v>
      </c>
      <c r="G192" s="13">
        <f t="shared" si="130"/>
        <v>178</v>
      </c>
    </row>
    <row r="193" spans="1:7" s="35" customFormat="1" ht="45" hidden="1" outlineLevel="3">
      <c r="A193" s="11" t="s">
        <v>13</v>
      </c>
      <c r="B193" s="12" t="s">
        <v>155</v>
      </c>
      <c r="C193" s="12" t="s">
        <v>14</v>
      </c>
      <c r="D193" s="13">
        <v>28</v>
      </c>
      <c r="E193" s="13">
        <v>28</v>
      </c>
      <c r="F193" s="13">
        <v>178</v>
      </c>
      <c r="G193" s="13">
        <v>178</v>
      </c>
    </row>
    <row r="194" spans="1:7" ht="90" hidden="1" outlineLevel="3">
      <c r="A194" s="11" t="s">
        <v>304</v>
      </c>
      <c r="B194" s="12" t="s">
        <v>156</v>
      </c>
      <c r="C194" s="12"/>
      <c r="D194" s="13">
        <f>D195</f>
        <v>50</v>
      </c>
      <c r="E194" s="13">
        <f>E195</f>
        <v>50</v>
      </c>
      <c r="F194" s="13">
        <f t="shared" ref="F194:G194" si="131">F195</f>
        <v>200</v>
      </c>
      <c r="G194" s="13">
        <f t="shared" si="131"/>
        <v>200</v>
      </c>
    </row>
    <row r="195" spans="1:7" ht="45" hidden="1" outlineLevel="2">
      <c r="A195" s="11" t="s">
        <v>13</v>
      </c>
      <c r="B195" s="12" t="s">
        <v>156</v>
      </c>
      <c r="C195" s="12" t="s">
        <v>14</v>
      </c>
      <c r="D195" s="13">
        <v>50</v>
      </c>
      <c r="E195" s="13">
        <v>50</v>
      </c>
      <c r="F195" s="13">
        <v>200</v>
      </c>
      <c r="G195" s="13">
        <v>200</v>
      </c>
    </row>
    <row r="196" spans="1:7" s="35" customFormat="1" ht="28.5" hidden="1" outlineLevel="3">
      <c r="A196" s="10" t="s">
        <v>305</v>
      </c>
      <c r="B196" s="14" t="s">
        <v>157</v>
      </c>
      <c r="C196" s="14"/>
      <c r="D196" s="15">
        <f>D197+D205+D209</f>
        <v>43940.999999999993</v>
      </c>
      <c r="E196" s="15">
        <f>E197+E205+E209</f>
        <v>43940.999999999993</v>
      </c>
      <c r="F196" s="15">
        <f t="shared" ref="F196" si="132">F197+F205+F209</f>
        <v>59594.200000000004</v>
      </c>
      <c r="G196" s="15">
        <f t="shared" ref="G196" si="133">G197+G205+G209</f>
        <v>59594.200000000004</v>
      </c>
    </row>
    <row r="197" spans="1:7" s="35" customFormat="1" ht="28.5" hidden="1" outlineLevel="3">
      <c r="A197" s="10" t="s">
        <v>158</v>
      </c>
      <c r="B197" s="14" t="s">
        <v>159</v>
      </c>
      <c r="C197" s="14"/>
      <c r="D197" s="15">
        <f>D198+D202</f>
        <v>35620.199999999997</v>
      </c>
      <c r="E197" s="15">
        <f>E198+E202</f>
        <v>35620.199999999997</v>
      </c>
      <c r="F197" s="15">
        <f t="shared" ref="F197" si="134">F198+F202</f>
        <v>51540.100000000006</v>
      </c>
      <c r="G197" s="15">
        <f t="shared" ref="G197" si="135">G198+G202</f>
        <v>51540.100000000006</v>
      </c>
    </row>
    <row r="198" spans="1:7" ht="45" hidden="1" outlineLevel="1">
      <c r="A198" s="11" t="s">
        <v>306</v>
      </c>
      <c r="B198" s="12" t="s">
        <v>307</v>
      </c>
      <c r="C198" s="12"/>
      <c r="D198" s="13">
        <f>D199+D200+D201</f>
        <v>27438.7</v>
      </c>
      <c r="E198" s="13">
        <f>E199+E200+E201</f>
        <v>27438.7</v>
      </c>
      <c r="F198" s="13">
        <f t="shared" ref="F198" si="136">F199+F200+F201</f>
        <v>43758.700000000004</v>
      </c>
      <c r="G198" s="13">
        <f t="shared" ref="G198" si="137">G199+G200+G201</f>
        <v>43758.700000000004</v>
      </c>
    </row>
    <row r="199" spans="1:7" s="35" customFormat="1" ht="94.5" hidden="1" customHeight="1" outlineLevel="2">
      <c r="A199" s="11" t="s">
        <v>11</v>
      </c>
      <c r="B199" s="12" t="s">
        <v>307</v>
      </c>
      <c r="C199" s="12" t="s">
        <v>12</v>
      </c>
      <c r="D199" s="13">
        <v>21285.4</v>
      </c>
      <c r="E199" s="13">
        <v>21285.4</v>
      </c>
      <c r="F199" s="13">
        <v>37605.4</v>
      </c>
      <c r="G199" s="13">
        <v>37605.4</v>
      </c>
    </row>
    <row r="200" spans="1:7" ht="45" hidden="1" outlineLevel="3">
      <c r="A200" s="11" t="s">
        <v>13</v>
      </c>
      <c r="B200" s="12" t="s">
        <v>307</v>
      </c>
      <c r="C200" s="12" t="s">
        <v>14</v>
      </c>
      <c r="D200" s="13">
        <v>5970.3</v>
      </c>
      <c r="E200" s="13">
        <v>5970.3</v>
      </c>
      <c r="F200" s="13">
        <v>5970.3</v>
      </c>
      <c r="G200" s="13">
        <v>5970.3</v>
      </c>
    </row>
    <row r="201" spans="1:7" s="35" customFormat="1" hidden="1" outlineLevel="3">
      <c r="A201" s="11" t="s">
        <v>15</v>
      </c>
      <c r="B201" s="12" t="s">
        <v>307</v>
      </c>
      <c r="C201" s="12" t="s">
        <v>16</v>
      </c>
      <c r="D201" s="13">
        <v>183</v>
      </c>
      <c r="E201" s="13">
        <v>183</v>
      </c>
      <c r="F201" s="13">
        <v>183</v>
      </c>
      <c r="G201" s="13">
        <v>183</v>
      </c>
    </row>
    <row r="202" spans="1:7" ht="60" hidden="1" outlineLevel="2">
      <c r="A202" s="11" t="s">
        <v>160</v>
      </c>
      <c r="B202" s="12" t="s">
        <v>308</v>
      </c>
      <c r="C202" s="12"/>
      <c r="D202" s="13">
        <f>D203+D204</f>
        <v>8181.5</v>
      </c>
      <c r="E202" s="13">
        <f>E203+E204</f>
        <v>8181.5</v>
      </c>
      <c r="F202" s="13">
        <f t="shared" ref="F202" si="138">F203+F204</f>
        <v>7781.4</v>
      </c>
      <c r="G202" s="13">
        <f t="shared" ref="G202" si="139">G203+G204</f>
        <v>7781.4</v>
      </c>
    </row>
    <row r="203" spans="1:7" ht="58.9" hidden="1" customHeight="1" outlineLevel="3">
      <c r="A203" s="11" t="s">
        <v>11</v>
      </c>
      <c r="B203" s="12" t="s">
        <v>308</v>
      </c>
      <c r="C203" s="12" t="s">
        <v>12</v>
      </c>
      <c r="D203" s="13">
        <v>7814.4</v>
      </c>
      <c r="E203" s="13">
        <v>7814.4</v>
      </c>
      <c r="F203" s="13">
        <v>7781.4</v>
      </c>
      <c r="G203" s="13">
        <v>7781.4</v>
      </c>
    </row>
    <row r="204" spans="1:7" ht="45" hidden="1" outlineLevel="3">
      <c r="A204" s="11" t="s">
        <v>13</v>
      </c>
      <c r="B204" s="12" t="s">
        <v>308</v>
      </c>
      <c r="C204" s="12" t="s">
        <v>14</v>
      </c>
      <c r="D204" s="13">
        <v>367.1</v>
      </c>
      <c r="E204" s="13">
        <v>367.1</v>
      </c>
      <c r="F204" s="13">
        <v>0</v>
      </c>
      <c r="G204" s="13">
        <v>0</v>
      </c>
    </row>
    <row r="205" spans="1:7" s="35" customFormat="1" ht="14.25" hidden="1" outlineLevel="1">
      <c r="A205" s="10" t="s">
        <v>161</v>
      </c>
      <c r="B205" s="14" t="s">
        <v>267</v>
      </c>
      <c r="C205" s="14"/>
      <c r="D205" s="15">
        <f>D206</f>
        <v>3860.2</v>
      </c>
      <c r="E205" s="15">
        <f>E206</f>
        <v>3860.2</v>
      </c>
      <c r="F205" s="15">
        <f t="shared" ref="F205:G205" si="140">F206</f>
        <v>3501.4</v>
      </c>
      <c r="G205" s="15">
        <f t="shared" si="140"/>
        <v>3501.4</v>
      </c>
    </row>
    <row r="206" spans="1:7" s="35" customFormat="1" ht="45" hidden="1" outlineLevel="2">
      <c r="A206" s="11" t="s">
        <v>309</v>
      </c>
      <c r="B206" s="12" t="s">
        <v>279</v>
      </c>
      <c r="C206" s="12"/>
      <c r="D206" s="13">
        <f>D207+D208</f>
        <v>3860.2</v>
      </c>
      <c r="E206" s="13">
        <f>E207+E208</f>
        <v>3860.2</v>
      </c>
      <c r="F206" s="13">
        <f t="shared" ref="F206" si="141">F207+F208</f>
        <v>3501.4</v>
      </c>
      <c r="G206" s="13">
        <f t="shared" ref="G206" si="142">G207+G208</f>
        <v>3501.4</v>
      </c>
    </row>
    <row r="207" spans="1:7" ht="57" hidden="1" customHeight="1" outlineLevel="3">
      <c r="A207" s="11" t="s">
        <v>11</v>
      </c>
      <c r="B207" s="12" t="s">
        <v>279</v>
      </c>
      <c r="C207" s="12" t="s">
        <v>12</v>
      </c>
      <c r="D207" s="13">
        <v>3209.4</v>
      </c>
      <c r="E207" s="13">
        <v>3209.4</v>
      </c>
      <c r="F207" s="13">
        <v>3209.4</v>
      </c>
      <c r="G207" s="13">
        <v>3209.4</v>
      </c>
    </row>
    <row r="208" spans="1:7" ht="45" hidden="1" outlineLevel="3">
      <c r="A208" s="11" t="s">
        <v>13</v>
      </c>
      <c r="B208" s="12" t="s">
        <v>279</v>
      </c>
      <c r="C208" s="12" t="s">
        <v>14</v>
      </c>
      <c r="D208" s="13">
        <v>650.79999999999995</v>
      </c>
      <c r="E208" s="13">
        <v>650.79999999999995</v>
      </c>
      <c r="F208" s="13">
        <v>292</v>
      </c>
      <c r="G208" s="13">
        <v>292</v>
      </c>
    </row>
    <row r="209" spans="1:7" s="35" customFormat="1" ht="42.75" hidden="1">
      <c r="A209" s="10" t="s">
        <v>327</v>
      </c>
      <c r="B209" s="14" t="s">
        <v>268</v>
      </c>
      <c r="C209" s="14"/>
      <c r="D209" s="15">
        <f>D210</f>
        <v>4460.6000000000004</v>
      </c>
      <c r="E209" s="15">
        <f>E210</f>
        <v>4460.6000000000004</v>
      </c>
      <c r="F209" s="15">
        <f t="shared" ref="F209:G209" si="143">F210</f>
        <v>4552.7</v>
      </c>
      <c r="G209" s="15">
        <f t="shared" si="143"/>
        <v>4552.7</v>
      </c>
    </row>
    <row r="210" spans="1:7" s="35" customFormat="1" ht="60" hidden="1" outlineLevel="2">
      <c r="A210" s="11" t="s">
        <v>280</v>
      </c>
      <c r="B210" s="12" t="s">
        <v>281</v>
      </c>
      <c r="C210" s="12"/>
      <c r="D210" s="13">
        <f>D211+D212</f>
        <v>4460.6000000000004</v>
      </c>
      <c r="E210" s="13">
        <f>E211+E212</f>
        <v>4460.6000000000004</v>
      </c>
      <c r="F210" s="13">
        <f t="shared" ref="F210" si="144">F211+F212</f>
        <v>4552.7</v>
      </c>
      <c r="G210" s="13">
        <f t="shared" ref="G210" si="145">G211+G212</f>
        <v>4552.7</v>
      </c>
    </row>
    <row r="211" spans="1:7" ht="58.9" hidden="1" customHeight="1" outlineLevel="3">
      <c r="A211" s="11" t="s">
        <v>11</v>
      </c>
      <c r="B211" s="12" t="s">
        <v>281</v>
      </c>
      <c r="C211" s="12" t="s">
        <v>12</v>
      </c>
      <c r="D211" s="13">
        <v>3941.6</v>
      </c>
      <c r="E211" s="13">
        <v>3941.6</v>
      </c>
      <c r="F211" s="13">
        <v>4093.9</v>
      </c>
      <c r="G211" s="13">
        <v>4093.9</v>
      </c>
    </row>
    <row r="212" spans="1:7" ht="45" hidden="1" outlineLevel="2">
      <c r="A212" s="11" t="s">
        <v>13</v>
      </c>
      <c r="B212" s="12" t="s">
        <v>281</v>
      </c>
      <c r="C212" s="12" t="s">
        <v>14</v>
      </c>
      <c r="D212" s="13">
        <v>519</v>
      </c>
      <c r="E212" s="13">
        <v>519</v>
      </c>
      <c r="F212" s="13">
        <v>458.8</v>
      </c>
      <c r="G212" s="13">
        <v>458.8</v>
      </c>
    </row>
    <row r="213" spans="1:7" s="35" customFormat="1" ht="42.75" hidden="1" outlineLevel="3">
      <c r="A213" s="10" t="s">
        <v>310</v>
      </c>
      <c r="B213" s="14" t="s">
        <v>162</v>
      </c>
      <c r="C213" s="14"/>
      <c r="D213" s="15">
        <f>D214+D216+D218+D220+D222</f>
        <v>4558</v>
      </c>
      <c r="E213" s="15">
        <f>E214+E216+E218+E220+E222</f>
        <v>4558</v>
      </c>
      <c r="F213" s="15">
        <f t="shared" ref="F213" si="146">F214+F216+F218+F220+F222</f>
        <v>4558</v>
      </c>
      <c r="G213" s="15">
        <f t="shared" ref="G213" si="147">G214+G216+G218+G220+G222</f>
        <v>4558</v>
      </c>
    </row>
    <row r="214" spans="1:7" ht="45" hidden="1" outlineLevel="2">
      <c r="A214" s="11" t="s">
        <v>163</v>
      </c>
      <c r="B214" s="12" t="s">
        <v>164</v>
      </c>
      <c r="C214" s="12"/>
      <c r="D214" s="13">
        <f>D215</f>
        <v>20</v>
      </c>
      <c r="E214" s="13">
        <f>E215</f>
        <v>20</v>
      </c>
      <c r="F214" s="13">
        <f t="shared" ref="F214:G214" si="148">F215</f>
        <v>20</v>
      </c>
      <c r="G214" s="13">
        <f t="shared" si="148"/>
        <v>20</v>
      </c>
    </row>
    <row r="215" spans="1:7" ht="60" hidden="1" outlineLevel="3">
      <c r="A215" s="11" t="s">
        <v>4</v>
      </c>
      <c r="B215" s="12" t="s">
        <v>164</v>
      </c>
      <c r="C215" s="12" t="s">
        <v>5</v>
      </c>
      <c r="D215" s="13">
        <v>20</v>
      </c>
      <c r="E215" s="13">
        <v>20</v>
      </c>
      <c r="F215" s="13">
        <v>20</v>
      </c>
      <c r="G215" s="13">
        <v>20</v>
      </c>
    </row>
    <row r="216" spans="1:7" ht="45" hidden="1" outlineLevel="2">
      <c r="A216" s="11" t="s">
        <v>165</v>
      </c>
      <c r="B216" s="12" t="s">
        <v>166</v>
      </c>
      <c r="C216" s="12"/>
      <c r="D216" s="13">
        <f>D217</f>
        <v>95</v>
      </c>
      <c r="E216" s="13">
        <f>E217</f>
        <v>95</v>
      </c>
      <c r="F216" s="13">
        <f t="shared" ref="F216:G216" si="149">F217</f>
        <v>95</v>
      </c>
      <c r="G216" s="13">
        <f t="shared" si="149"/>
        <v>95</v>
      </c>
    </row>
    <row r="217" spans="1:7" ht="60" hidden="1" outlineLevel="3">
      <c r="A217" s="11" t="s">
        <v>4</v>
      </c>
      <c r="B217" s="12" t="s">
        <v>166</v>
      </c>
      <c r="C217" s="12" t="s">
        <v>5</v>
      </c>
      <c r="D217" s="13">
        <v>95</v>
      </c>
      <c r="E217" s="13">
        <v>95</v>
      </c>
      <c r="F217" s="13">
        <v>95</v>
      </c>
      <c r="G217" s="13">
        <v>95</v>
      </c>
    </row>
    <row r="218" spans="1:7" ht="30" hidden="1" outlineLevel="2">
      <c r="A218" s="11" t="s">
        <v>265</v>
      </c>
      <c r="B218" s="12" t="s">
        <v>167</v>
      </c>
      <c r="C218" s="12"/>
      <c r="D218" s="13">
        <f>D219</f>
        <v>5</v>
      </c>
      <c r="E218" s="13">
        <f>E219</f>
        <v>5</v>
      </c>
      <c r="F218" s="13">
        <f t="shared" ref="F218:G218" si="150">F219</f>
        <v>5</v>
      </c>
      <c r="G218" s="13">
        <f t="shared" si="150"/>
        <v>5</v>
      </c>
    </row>
    <row r="219" spans="1:7" ht="60" hidden="1" outlineLevel="3">
      <c r="A219" s="11" t="s">
        <v>4</v>
      </c>
      <c r="B219" s="12" t="s">
        <v>167</v>
      </c>
      <c r="C219" s="12" t="s">
        <v>5</v>
      </c>
      <c r="D219" s="13">
        <v>5</v>
      </c>
      <c r="E219" s="13">
        <v>5</v>
      </c>
      <c r="F219" s="13">
        <v>5</v>
      </c>
      <c r="G219" s="13">
        <v>5</v>
      </c>
    </row>
    <row r="220" spans="1:7" s="35" customFormat="1" ht="28.9" hidden="1" customHeight="1">
      <c r="A220" s="11" t="s">
        <v>168</v>
      </c>
      <c r="B220" s="12" t="s">
        <v>169</v>
      </c>
      <c r="C220" s="12"/>
      <c r="D220" s="13">
        <f>D221</f>
        <v>4059.7</v>
      </c>
      <c r="E220" s="13">
        <f>E221</f>
        <v>4059.7</v>
      </c>
      <c r="F220" s="13">
        <f t="shared" ref="F220:G220" si="151">F221</f>
        <v>4059.7</v>
      </c>
      <c r="G220" s="13">
        <f t="shared" si="151"/>
        <v>4059.7</v>
      </c>
    </row>
    <row r="221" spans="1:7" ht="60" hidden="1" outlineLevel="2">
      <c r="A221" s="11" t="s">
        <v>4</v>
      </c>
      <c r="B221" s="12" t="s">
        <v>169</v>
      </c>
      <c r="C221" s="12" t="s">
        <v>5</v>
      </c>
      <c r="D221" s="13">
        <v>4059.7</v>
      </c>
      <c r="E221" s="13">
        <v>4059.7</v>
      </c>
      <c r="F221" s="13">
        <v>4059.7</v>
      </c>
      <c r="G221" s="13">
        <v>4059.7</v>
      </c>
    </row>
    <row r="222" spans="1:7" ht="30" hidden="1" outlineLevel="3">
      <c r="A222" s="11" t="s">
        <v>170</v>
      </c>
      <c r="B222" s="12" t="s">
        <v>171</v>
      </c>
      <c r="C222" s="12"/>
      <c r="D222" s="13">
        <f>D223</f>
        <v>378.3</v>
      </c>
      <c r="E222" s="13">
        <f>E223</f>
        <v>378.3</v>
      </c>
      <c r="F222" s="13">
        <f t="shared" ref="F222:G222" si="152">F223</f>
        <v>378.3</v>
      </c>
      <c r="G222" s="13">
        <f t="shared" si="152"/>
        <v>378.3</v>
      </c>
    </row>
    <row r="223" spans="1:7" ht="60" hidden="1" outlineLevel="3">
      <c r="A223" s="11" t="s">
        <v>4</v>
      </c>
      <c r="B223" s="12" t="s">
        <v>171</v>
      </c>
      <c r="C223" s="12" t="s">
        <v>5</v>
      </c>
      <c r="D223" s="13">
        <v>378.3</v>
      </c>
      <c r="E223" s="13">
        <v>378.3</v>
      </c>
      <c r="F223" s="13">
        <v>378.3</v>
      </c>
      <c r="G223" s="13">
        <v>378.3</v>
      </c>
    </row>
    <row r="224" spans="1:7" s="35" customFormat="1" ht="71.25" hidden="1" outlineLevel="2" collapsed="1">
      <c r="A224" s="10" t="s">
        <v>311</v>
      </c>
      <c r="B224" s="14" t="s">
        <v>172</v>
      </c>
      <c r="C224" s="14"/>
      <c r="D224" s="15">
        <f>D225+D227+D232+D230</f>
        <v>393380.4</v>
      </c>
      <c r="E224" s="15">
        <f>E225+E227+E232+E230</f>
        <v>393380.4</v>
      </c>
      <c r="F224" s="15">
        <f t="shared" ref="F224" si="153">F225+F227+F232+F230</f>
        <v>306054.40000000002</v>
      </c>
      <c r="G224" s="15">
        <f t="shared" ref="G224" si="154">G225+G227+G232+G230</f>
        <v>306054.40000000002</v>
      </c>
    </row>
    <row r="225" spans="1:7" s="35" customFormat="1" hidden="1" outlineLevel="2">
      <c r="A225" s="11" t="s">
        <v>173</v>
      </c>
      <c r="B225" s="12" t="s">
        <v>174</v>
      </c>
      <c r="C225" s="12"/>
      <c r="D225" s="13">
        <f>D226</f>
        <v>2019.1</v>
      </c>
      <c r="E225" s="13">
        <f>E226</f>
        <v>2019.1</v>
      </c>
      <c r="F225" s="13">
        <f t="shared" ref="F225:G225" si="155">F226</f>
        <v>2193.1999999999998</v>
      </c>
      <c r="G225" s="13">
        <f t="shared" si="155"/>
        <v>2193.1999999999998</v>
      </c>
    </row>
    <row r="226" spans="1:7" ht="45" hidden="1" outlineLevel="3">
      <c r="A226" s="11" t="s">
        <v>110</v>
      </c>
      <c r="B226" s="12" t="s">
        <v>174</v>
      </c>
      <c r="C226" s="12" t="s">
        <v>111</v>
      </c>
      <c r="D226" s="13">
        <v>2019.1</v>
      </c>
      <c r="E226" s="13">
        <v>2019.1</v>
      </c>
      <c r="F226" s="13">
        <v>2193.1999999999998</v>
      </c>
      <c r="G226" s="13">
        <v>2193.1999999999998</v>
      </c>
    </row>
    <row r="227" spans="1:7" ht="30" hidden="1">
      <c r="A227" s="11" t="s">
        <v>175</v>
      </c>
      <c r="B227" s="12" t="s">
        <v>176</v>
      </c>
      <c r="C227" s="12"/>
      <c r="D227" s="13">
        <f>D228+D229</f>
        <v>2874.4</v>
      </c>
      <c r="E227" s="13">
        <f>E228+E229</f>
        <v>2874.4</v>
      </c>
      <c r="F227" s="13">
        <f t="shared" ref="F227" si="156">F228+F229</f>
        <v>2874.4</v>
      </c>
      <c r="G227" s="13">
        <f t="shared" ref="G227" si="157">G228+G229</f>
        <v>2874.4</v>
      </c>
    </row>
    <row r="228" spans="1:7" s="35" customFormat="1" ht="61.5" hidden="1" customHeight="1" outlineLevel="1">
      <c r="A228" s="11" t="s">
        <v>11</v>
      </c>
      <c r="B228" s="12" t="s">
        <v>176</v>
      </c>
      <c r="C228" s="12" t="s">
        <v>12</v>
      </c>
      <c r="D228" s="13">
        <v>2694.4</v>
      </c>
      <c r="E228" s="13">
        <v>2694.4</v>
      </c>
      <c r="F228" s="13">
        <v>2694.4</v>
      </c>
      <c r="G228" s="13">
        <v>2694.4</v>
      </c>
    </row>
    <row r="229" spans="1:7" ht="45" hidden="1" outlineLevel="2">
      <c r="A229" s="11" t="s">
        <v>13</v>
      </c>
      <c r="B229" s="12" t="s">
        <v>176</v>
      </c>
      <c r="C229" s="12" t="s">
        <v>14</v>
      </c>
      <c r="D229" s="13">
        <v>180</v>
      </c>
      <c r="E229" s="13">
        <v>180</v>
      </c>
      <c r="F229" s="13">
        <v>180</v>
      </c>
      <c r="G229" s="13">
        <v>180</v>
      </c>
    </row>
    <row r="230" spans="1:7" ht="30" hidden="1" outlineLevel="2">
      <c r="A230" s="11" t="s">
        <v>276</v>
      </c>
      <c r="B230" s="12" t="s">
        <v>351</v>
      </c>
      <c r="C230" s="12"/>
      <c r="D230" s="13">
        <f>D231</f>
        <v>300968.5</v>
      </c>
      <c r="E230" s="13">
        <f>E231</f>
        <v>300968.5</v>
      </c>
      <c r="F230" s="13">
        <f t="shared" ref="F230:G230" si="158">F231</f>
        <v>300968.40000000002</v>
      </c>
      <c r="G230" s="13">
        <f t="shared" si="158"/>
        <v>300968.40000000002</v>
      </c>
    </row>
    <row r="231" spans="1:7" ht="45" hidden="1" outlineLevel="2">
      <c r="A231" s="11" t="s">
        <v>110</v>
      </c>
      <c r="B231" s="12" t="s">
        <v>351</v>
      </c>
      <c r="C231" s="12">
        <v>400</v>
      </c>
      <c r="D231" s="13">
        <v>300968.5</v>
      </c>
      <c r="E231" s="13">
        <v>300968.5</v>
      </c>
      <c r="F231" s="13">
        <v>300968.40000000002</v>
      </c>
      <c r="G231" s="13">
        <v>300968.40000000002</v>
      </c>
    </row>
    <row r="232" spans="1:7" s="35" customFormat="1" ht="60" hidden="1" outlineLevel="3">
      <c r="A232" s="11" t="s">
        <v>177</v>
      </c>
      <c r="B232" s="12" t="s">
        <v>178</v>
      </c>
      <c r="C232" s="12"/>
      <c r="D232" s="13">
        <f>D233</f>
        <v>87518.399999999994</v>
      </c>
      <c r="E232" s="13">
        <f>E233</f>
        <v>87518.399999999994</v>
      </c>
      <c r="F232" s="13">
        <f t="shared" ref="F232:G232" si="159">F233</f>
        <v>18.399999999999999</v>
      </c>
      <c r="G232" s="13">
        <f t="shared" si="159"/>
        <v>18.399999999999999</v>
      </c>
    </row>
    <row r="233" spans="1:7" ht="45" hidden="1" outlineLevel="1">
      <c r="A233" s="11" t="s">
        <v>110</v>
      </c>
      <c r="B233" s="12" t="s">
        <v>178</v>
      </c>
      <c r="C233" s="12" t="s">
        <v>111</v>
      </c>
      <c r="D233" s="13">
        <v>87518.399999999994</v>
      </c>
      <c r="E233" s="13">
        <v>87518.399999999994</v>
      </c>
      <c r="F233" s="13">
        <v>18.399999999999999</v>
      </c>
      <c r="G233" s="13">
        <v>18.399999999999999</v>
      </c>
    </row>
    <row r="234" spans="1:7" s="35" customFormat="1" ht="128.25" hidden="1" outlineLevel="2">
      <c r="A234" s="10" t="s">
        <v>315</v>
      </c>
      <c r="B234" s="14" t="s">
        <v>179</v>
      </c>
      <c r="C234" s="14"/>
      <c r="D234" s="15">
        <f>D235</f>
        <v>564</v>
      </c>
      <c r="E234" s="15">
        <f>E235</f>
        <v>564</v>
      </c>
      <c r="F234" s="15">
        <f t="shared" ref="F234:G235" si="160">F235</f>
        <v>564</v>
      </c>
      <c r="G234" s="15">
        <f t="shared" si="160"/>
        <v>564</v>
      </c>
    </row>
    <row r="235" spans="1:7" ht="30" hidden="1" outlineLevel="3">
      <c r="A235" s="11" t="s">
        <v>180</v>
      </c>
      <c r="B235" s="12" t="s">
        <v>181</v>
      </c>
      <c r="C235" s="12"/>
      <c r="D235" s="13">
        <f>D236</f>
        <v>564</v>
      </c>
      <c r="E235" s="13">
        <f>E236</f>
        <v>564</v>
      </c>
      <c r="F235" s="13">
        <f t="shared" si="160"/>
        <v>564</v>
      </c>
      <c r="G235" s="13">
        <f t="shared" si="160"/>
        <v>564</v>
      </c>
    </row>
    <row r="236" spans="1:7" ht="54.75" hidden="1" customHeight="1" outlineLevel="2">
      <c r="A236" s="11" t="s">
        <v>4</v>
      </c>
      <c r="B236" s="12" t="s">
        <v>181</v>
      </c>
      <c r="C236" s="12" t="s">
        <v>5</v>
      </c>
      <c r="D236" s="13">
        <v>564</v>
      </c>
      <c r="E236" s="13">
        <v>564</v>
      </c>
      <c r="F236" s="13">
        <v>564</v>
      </c>
      <c r="G236" s="13">
        <v>564</v>
      </c>
    </row>
    <row r="237" spans="1:7" s="35" customFormat="1" ht="71.25" hidden="1" outlineLevel="3">
      <c r="A237" s="10" t="s">
        <v>316</v>
      </c>
      <c r="B237" s="14" t="s">
        <v>182</v>
      </c>
      <c r="C237" s="14"/>
      <c r="D237" s="15">
        <f>D238+D240</f>
        <v>50</v>
      </c>
      <c r="E237" s="15">
        <f>E238+E240</f>
        <v>50</v>
      </c>
      <c r="F237" s="15">
        <f t="shared" ref="F237" si="161">F238+F240</f>
        <v>50</v>
      </c>
      <c r="G237" s="15">
        <f t="shared" ref="G237" si="162">G238+G240</f>
        <v>50</v>
      </c>
    </row>
    <row r="238" spans="1:7" ht="45" hidden="1">
      <c r="A238" s="11" t="s">
        <v>183</v>
      </c>
      <c r="B238" s="12" t="s">
        <v>184</v>
      </c>
      <c r="C238" s="12"/>
      <c r="D238" s="13">
        <f>D239</f>
        <v>26</v>
      </c>
      <c r="E238" s="13">
        <f>E239</f>
        <v>26</v>
      </c>
      <c r="F238" s="13">
        <f t="shared" ref="F238:G238" si="163">F239</f>
        <v>26</v>
      </c>
      <c r="G238" s="13">
        <f t="shared" si="163"/>
        <v>26</v>
      </c>
    </row>
    <row r="239" spans="1:7" s="35" customFormat="1" ht="45" hidden="1" outlineLevel="2">
      <c r="A239" s="11" t="s">
        <v>13</v>
      </c>
      <c r="B239" s="12" t="s">
        <v>184</v>
      </c>
      <c r="C239" s="12" t="s">
        <v>14</v>
      </c>
      <c r="D239" s="13">
        <v>26</v>
      </c>
      <c r="E239" s="13">
        <v>26</v>
      </c>
      <c r="F239" s="13">
        <v>26</v>
      </c>
      <c r="G239" s="13">
        <v>26</v>
      </c>
    </row>
    <row r="240" spans="1:7" ht="45" hidden="1" outlineLevel="3">
      <c r="A240" s="11" t="s">
        <v>185</v>
      </c>
      <c r="B240" s="12" t="s">
        <v>186</v>
      </c>
      <c r="C240" s="12"/>
      <c r="D240" s="13">
        <f>D241</f>
        <v>24</v>
      </c>
      <c r="E240" s="13">
        <f>E241</f>
        <v>24</v>
      </c>
      <c r="F240" s="13">
        <f t="shared" ref="F240:G240" si="164">F241</f>
        <v>24</v>
      </c>
      <c r="G240" s="13">
        <f t="shared" si="164"/>
        <v>24</v>
      </c>
    </row>
    <row r="241" spans="1:7" ht="45" hidden="1" outlineLevel="2">
      <c r="A241" s="11" t="s">
        <v>13</v>
      </c>
      <c r="B241" s="12" t="s">
        <v>186</v>
      </c>
      <c r="C241" s="12" t="s">
        <v>14</v>
      </c>
      <c r="D241" s="13">
        <v>24</v>
      </c>
      <c r="E241" s="13">
        <v>24</v>
      </c>
      <c r="F241" s="13">
        <v>24</v>
      </c>
      <c r="G241" s="13">
        <v>24</v>
      </c>
    </row>
    <row r="242" spans="1:7" s="35" customFormat="1" ht="42.75" outlineLevel="3">
      <c r="A242" s="10" t="s">
        <v>317</v>
      </c>
      <c r="B242" s="14" t="s">
        <v>187</v>
      </c>
      <c r="C242" s="14"/>
      <c r="D242" s="15">
        <f>D243+D250</f>
        <v>9025</v>
      </c>
      <c r="E242" s="15">
        <f>E243+E250</f>
        <v>9669.9000000000015</v>
      </c>
      <c r="F242" s="15">
        <f t="shared" ref="F242" si="165">F243+F250</f>
        <v>9025</v>
      </c>
      <c r="G242" s="15">
        <f t="shared" ref="G242" si="166">G243+G250</f>
        <v>9025</v>
      </c>
    </row>
    <row r="243" spans="1:7" s="35" customFormat="1" ht="57" outlineLevel="2">
      <c r="A243" s="10" t="s">
        <v>188</v>
      </c>
      <c r="B243" s="14" t="s">
        <v>189</v>
      </c>
      <c r="C243" s="14"/>
      <c r="D243" s="15">
        <f>D244+D246</f>
        <v>8905.7999999999993</v>
      </c>
      <c r="E243" s="15">
        <f>E244+E246</f>
        <v>9550.7000000000007</v>
      </c>
      <c r="F243" s="15">
        <f t="shared" ref="F243" si="167">F244+F246</f>
        <v>8905.7999999999993</v>
      </c>
      <c r="G243" s="15">
        <f t="shared" ref="G243" si="168">G244+G246</f>
        <v>8905.7999999999993</v>
      </c>
    </row>
    <row r="244" spans="1:7" s="35" customFormat="1" ht="45" outlineLevel="3">
      <c r="A244" s="11" t="s">
        <v>190</v>
      </c>
      <c r="B244" s="12" t="s">
        <v>191</v>
      </c>
      <c r="C244" s="12"/>
      <c r="D244" s="13">
        <f>D245</f>
        <v>4860</v>
      </c>
      <c r="E244" s="13">
        <f>E245</f>
        <v>9249.7000000000007</v>
      </c>
      <c r="F244" s="13">
        <f t="shared" ref="F244:G244" si="169">F245</f>
        <v>912.3</v>
      </c>
      <c r="G244" s="13">
        <f t="shared" si="169"/>
        <v>912.3</v>
      </c>
    </row>
    <row r="245" spans="1:7" ht="30" outlineLevel="3">
      <c r="A245" s="11" t="s">
        <v>192</v>
      </c>
      <c r="B245" s="12" t="s">
        <v>191</v>
      </c>
      <c r="C245" s="12" t="s">
        <v>193</v>
      </c>
      <c r="D245" s="13">
        <v>4860</v>
      </c>
      <c r="E245" s="13">
        <v>9249.7000000000007</v>
      </c>
      <c r="F245" s="13">
        <v>912.3</v>
      </c>
      <c r="G245" s="13">
        <v>912.3</v>
      </c>
    </row>
    <row r="246" spans="1:7" ht="60" outlineLevel="3">
      <c r="A246" s="11" t="s">
        <v>194</v>
      </c>
      <c r="B246" s="12" t="s">
        <v>195</v>
      </c>
      <c r="C246" s="12"/>
      <c r="D246" s="13">
        <f>D247+D248+D249</f>
        <v>4045.7999999999997</v>
      </c>
      <c r="E246" s="13">
        <f>E247+E248+E249</f>
        <v>300.99999999999994</v>
      </c>
      <c r="F246" s="13">
        <f t="shared" ref="F246" si="170">F247+F248+F249</f>
        <v>7993.4999999999991</v>
      </c>
      <c r="G246" s="13">
        <f t="shared" ref="G246" si="171">G247+G248+G249</f>
        <v>7993.4999999999991</v>
      </c>
    </row>
    <row r="247" spans="1:7" ht="93" customHeight="1">
      <c r="A247" s="11" t="s">
        <v>11</v>
      </c>
      <c r="B247" s="12" t="s">
        <v>195</v>
      </c>
      <c r="C247" s="12" t="s">
        <v>12</v>
      </c>
      <c r="D247" s="13">
        <v>3772.7</v>
      </c>
      <c r="E247" s="13">
        <v>27.9</v>
      </c>
      <c r="F247" s="13">
        <v>7720.4</v>
      </c>
      <c r="G247" s="13">
        <v>7720.4</v>
      </c>
    </row>
    <row r="248" spans="1:7" ht="45" hidden="1" outlineLevel="2">
      <c r="A248" s="11" t="s">
        <v>13</v>
      </c>
      <c r="B248" s="12" t="s">
        <v>195</v>
      </c>
      <c r="C248" s="12" t="s">
        <v>14</v>
      </c>
      <c r="D248" s="13">
        <v>272.39999999999998</v>
      </c>
      <c r="E248" s="13">
        <v>272.39999999999998</v>
      </c>
      <c r="F248" s="13">
        <v>272.39999999999998</v>
      </c>
      <c r="G248" s="13">
        <v>272.39999999999998</v>
      </c>
    </row>
    <row r="249" spans="1:7" hidden="1" outlineLevel="3">
      <c r="A249" s="11" t="s">
        <v>15</v>
      </c>
      <c r="B249" s="12" t="s">
        <v>195</v>
      </c>
      <c r="C249" s="12" t="s">
        <v>16</v>
      </c>
      <c r="D249" s="13">
        <v>0.7</v>
      </c>
      <c r="E249" s="13">
        <v>0.7</v>
      </c>
      <c r="F249" s="13">
        <v>0.7</v>
      </c>
      <c r="G249" s="13">
        <v>0.7</v>
      </c>
    </row>
    <row r="250" spans="1:7" s="35" customFormat="1" ht="42.75" hidden="1" outlineLevel="3">
      <c r="A250" s="10" t="s">
        <v>318</v>
      </c>
      <c r="B250" s="14" t="s">
        <v>196</v>
      </c>
      <c r="C250" s="14"/>
      <c r="D250" s="15">
        <f>D251+D253</f>
        <v>119.2</v>
      </c>
      <c r="E250" s="15">
        <f>E251+E253</f>
        <v>119.2</v>
      </c>
      <c r="F250" s="15">
        <f t="shared" ref="F250" si="172">F251+F253</f>
        <v>119.2</v>
      </c>
      <c r="G250" s="15">
        <f t="shared" ref="G250" si="173">G251+G253</f>
        <v>119.2</v>
      </c>
    </row>
    <row r="251" spans="1:7" s="35" customFormat="1" ht="60" hidden="1">
      <c r="A251" s="11" t="s">
        <v>197</v>
      </c>
      <c r="B251" s="12" t="s">
        <v>198</v>
      </c>
      <c r="C251" s="12"/>
      <c r="D251" s="13">
        <f>D252</f>
        <v>60</v>
      </c>
      <c r="E251" s="13">
        <f>E252</f>
        <v>60</v>
      </c>
      <c r="F251" s="13">
        <f t="shared" ref="F251:G251" si="174">F252</f>
        <v>60</v>
      </c>
      <c r="G251" s="13">
        <f t="shared" si="174"/>
        <v>60</v>
      </c>
    </row>
    <row r="252" spans="1:7" ht="45" hidden="1" outlineLevel="2">
      <c r="A252" s="11" t="s">
        <v>13</v>
      </c>
      <c r="B252" s="12" t="s">
        <v>198</v>
      </c>
      <c r="C252" s="12" t="s">
        <v>14</v>
      </c>
      <c r="D252" s="13">
        <v>60</v>
      </c>
      <c r="E252" s="13">
        <v>60</v>
      </c>
      <c r="F252" s="13">
        <v>60</v>
      </c>
      <c r="G252" s="13">
        <v>60</v>
      </c>
    </row>
    <row r="253" spans="1:7" s="35" customFormat="1" ht="72" hidden="1" customHeight="1" outlineLevel="3">
      <c r="A253" s="11" t="s">
        <v>199</v>
      </c>
      <c r="B253" s="12" t="s">
        <v>200</v>
      </c>
      <c r="C253" s="12"/>
      <c r="D253" s="13">
        <f>D254</f>
        <v>59.2</v>
      </c>
      <c r="E253" s="13">
        <f>E254</f>
        <v>59.2</v>
      </c>
      <c r="F253" s="13">
        <f t="shared" ref="F253:G253" si="175">F254</f>
        <v>59.2</v>
      </c>
      <c r="G253" s="13">
        <f t="shared" si="175"/>
        <v>59.2</v>
      </c>
    </row>
    <row r="254" spans="1:7" ht="45" hidden="1" outlineLevel="2">
      <c r="A254" s="11" t="s">
        <v>13</v>
      </c>
      <c r="B254" s="12" t="s">
        <v>200</v>
      </c>
      <c r="C254" s="12" t="s">
        <v>14</v>
      </c>
      <c r="D254" s="13">
        <v>59.2</v>
      </c>
      <c r="E254" s="13">
        <v>59.2</v>
      </c>
      <c r="F254" s="13">
        <v>59.2</v>
      </c>
      <c r="G254" s="13">
        <v>59.2</v>
      </c>
    </row>
    <row r="255" spans="1:7" s="35" customFormat="1" ht="57" hidden="1" outlineLevel="3">
      <c r="A255" s="10" t="s">
        <v>319</v>
      </c>
      <c r="B255" s="14" t="s">
        <v>201</v>
      </c>
      <c r="C255" s="14"/>
      <c r="D255" s="15">
        <f>D256+D258+D260</f>
        <v>11804.7</v>
      </c>
      <c r="E255" s="15">
        <f>E256+E258+E260</f>
        <v>11804.7</v>
      </c>
      <c r="F255" s="15">
        <f t="shared" ref="F255" si="176">F256+F258+F260</f>
        <v>11804.7</v>
      </c>
      <c r="G255" s="15">
        <f t="shared" ref="G255" si="177">G256+G258+G260</f>
        <v>11804.7</v>
      </c>
    </row>
    <row r="256" spans="1:7" ht="30" hidden="1">
      <c r="A256" s="11" t="s">
        <v>202</v>
      </c>
      <c r="B256" s="12" t="s">
        <v>203</v>
      </c>
      <c r="C256" s="12"/>
      <c r="D256" s="13">
        <f>D257</f>
        <v>620.5</v>
      </c>
      <c r="E256" s="13">
        <f>E257</f>
        <v>620.5</v>
      </c>
      <c r="F256" s="13">
        <f t="shared" ref="F256:G256" si="178">F257</f>
        <v>620.5</v>
      </c>
      <c r="G256" s="13">
        <f t="shared" si="178"/>
        <v>620.5</v>
      </c>
    </row>
    <row r="257" spans="1:7" s="35" customFormat="1" ht="45" hidden="1" outlineLevel="2">
      <c r="A257" s="11" t="s">
        <v>13</v>
      </c>
      <c r="B257" s="12" t="s">
        <v>203</v>
      </c>
      <c r="C257" s="12" t="s">
        <v>14</v>
      </c>
      <c r="D257" s="13">
        <v>620.5</v>
      </c>
      <c r="E257" s="13">
        <v>620.5</v>
      </c>
      <c r="F257" s="13">
        <v>620.5</v>
      </c>
      <c r="G257" s="13">
        <v>620.5</v>
      </c>
    </row>
    <row r="258" spans="1:7" ht="45" hidden="1" outlineLevel="3">
      <c r="A258" s="11" t="s">
        <v>204</v>
      </c>
      <c r="B258" s="12" t="s">
        <v>205</v>
      </c>
      <c r="C258" s="12"/>
      <c r="D258" s="13">
        <f>D259</f>
        <v>5456</v>
      </c>
      <c r="E258" s="13">
        <f>E259</f>
        <v>5456</v>
      </c>
      <c r="F258" s="13">
        <f t="shared" ref="F258:G258" si="179">F259</f>
        <v>5456</v>
      </c>
      <c r="G258" s="13">
        <f t="shared" si="179"/>
        <v>5456</v>
      </c>
    </row>
    <row r="259" spans="1:7" ht="45" hidden="1" outlineLevel="2">
      <c r="A259" s="11" t="s">
        <v>13</v>
      </c>
      <c r="B259" s="12" t="s">
        <v>205</v>
      </c>
      <c r="C259" s="12" t="s">
        <v>14</v>
      </c>
      <c r="D259" s="13">
        <v>5456</v>
      </c>
      <c r="E259" s="13">
        <v>5456</v>
      </c>
      <c r="F259" s="13">
        <v>5456</v>
      </c>
      <c r="G259" s="13">
        <v>5456</v>
      </c>
    </row>
    <row r="260" spans="1:7" s="35" customFormat="1" ht="45" hidden="1" outlineLevel="3">
      <c r="A260" s="11" t="s">
        <v>206</v>
      </c>
      <c r="B260" s="12" t="s">
        <v>207</v>
      </c>
      <c r="C260" s="12"/>
      <c r="D260" s="13">
        <f>D261+D262+D263</f>
        <v>5728.2</v>
      </c>
      <c r="E260" s="13">
        <f>E261+E262+E263</f>
        <v>5728.2</v>
      </c>
      <c r="F260" s="13">
        <f t="shared" ref="F260" si="180">F261+F262+F263</f>
        <v>5728.2</v>
      </c>
      <c r="G260" s="13">
        <f t="shared" ref="G260" si="181">G261+G262+G263</f>
        <v>5728.2</v>
      </c>
    </row>
    <row r="261" spans="1:7" ht="55.9" hidden="1" customHeight="1" outlineLevel="2">
      <c r="A261" s="11" t="s">
        <v>11</v>
      </c>
      <c r="B261" s="12" t="s">
        <v>207</v>
      </c>
      <c r="C261" s="12" t="s">
        <v>12</v>
      </c>
      <c r="D261" s="13">
        <v>5346.2</v>
      </c>
      <c r="E261" s="13">
        <v>5346.2</v>
      </c>
      <c r="F261" s="13">
        <v>5346.2</v>
      </c>
      <c r="G261" s="13">
        <v>5346.2</v>
      </c>
    </row>
    <row r="262" spans="1:7" s="35" customFormat="1" ht="45" hidden="1" outlineLevel="3">
      <c r="A262" s="11" t="s">
        <v>13</v>
      </c>
      <c r="B262" s="12" t="s">
        <v>207</v>
      </c>
      <c r="C262" s="12" t="s">
        <v>14</v>
      </c>
      <c r="D262" s="13">
        <v>380</v>
      </c>
      <c r="E262" s="13">
        <v>380</v>
      </c>
      <c r="F262" s="13">
        <v>380</v>
      </c>
      <c r="G262" s="13">
        <v>380</v>
      </c>
    </row>
    <row r="263" spans="1:7" hidden="1">
      <c r="A263" s="11" t="s">
        <v>15</v>
      </c>
      <c r="B263" s="12" t="s">
        <v>207</v>
      </c>
      <c r="C263" s="12" t="s">
        <v>16</v>
      </c>
      <c r="D263" s="13">
        <v>2</v>
      </c>
      <c r="E263" s="13">
        <v>2</v>
      </c>
      <c r="F263" s="13">
        <v>2</v>
      </c>
      <c r="G263" s="13">
        <v>2</v>
      </c>
    </row>
    <row r="264" spans="1:7" s="35" customFormat="1" ht="71.25" outlineLevel="2">
      <c r="A264" s="10" t="s">
        <v>278</v>
      </c>
      <c r="B264" s="14" t="s">
        <v>208</v>
      </c>
      <c r="C264" s="14"/>
      <c r="D264" s="15">
        <f>D267+D265</f>
        <v>89955.8</v>
      </c>
      <c r="E264" s="15">
        <f>E267+E265</f>
        <v>90151.1</v>
      </c>
      <c r="F264" s="15">
        <f t="shared" ref="F264" si="182">F267+F265</f>
        <v>37473.4</v>
      </c>
      <c r="G264" s="15">
        <f t="shared" ref="G264" si="183">G267+G265</f>
        <v>37473.4</v>
      </c>
    </row>
    <row r="265" spans="1:7" s="35" customFormat="1" ht="45" hidden="1" outlineLevel="2">
      <c r="A265" s="11" t="s">
        <v>342</v>
      </c>
      <c r="B265" s="22" t="s">
        <v>343</v>
      </c>
      <c r="C265" s="37"/>
      <c r="D265" s="13">
        <f>D266</f>
        <v>54000</v>
      </c>
      <c r="E265" s="13">
        <f>E266</f>
        <v>54000</v>
      </c>
      <c r="F265" s="13">
        <f t="shared" ref="F265:G265" si="184">F266</f>
        <v>0</v>
      </c>
      <c r="G265" s="13">
        <f t="shared" si="184"/>
        <v>0</v>
      </c>
    </row>
    <row r="266" spans="1:7" s="35" customFormat="1" ht="46.5" hidden="1" customHeight="1" outlineLevel="2">
      <c r="A266" s="16" t="s">
        <v>339</v>
      </c>
      <c r="B266" s="24" t="s">
        <v>343</v>
      </c>
      <c r="C266" s="37" t="s">
        <v>14</v>
      </c>
      <c r="D266" s="13">
        <v>54000</v>
      </c>
      <c r="E266" s="13">
        <v>54000</v>
      </c>
      <c r="F266" s="13">
        <v>0</v>
      </c>
      <c r="G266" s="13">
        <v>0</v>
      </c>
    </row>
    <row r="267" spans="1:7" ht="45" outlineLevel="3">
      <c r="A267" s="11" t="s">
        <v>209</v>
      </c>
      <c r="B267" s="12" t="s">
        <v>210</v>
      </c>
      <c r="C267" s="12"/>
      <c r="D267" s="13">
        <f>D268+D269</f>
        <v>35955.800000000003</v>
      </c>
      <c r="E267" s="13">
        <f>E268+E269</f>
        <v>36151.100000000006</v>
      </c>
      <c r="F267" s="13">
        <f t="shared" ref="F267" si="185">F268+F269</f>
        <v>37473.4</v>
      </c>
      <c r="G267" s="13">
        <f t="shared" ref="G267" si="186">G268+G269</f>
        <v>37473.4</v>
      </c>
    </row>
    <row r="268" spans="1:7" ht="45">
      <c r="A268" s="11" t="s">
        <v>13</v>
      </c>
      <c r="B268" s="12" t="s">
        <v>210</v>
      </c>
      <c r="C268" s="12" t="s">
        <v>14</v>
      </c>
      <c r="D268" s="13">
        <v>35885.800000000003</v>
      </c>
      <c r="E268" s="13">
        <v>16555.7</v>
      </c>
      <c r="F268" s="13">
        <v>37403.4</v>
      </c>
      <c r="G268" s="13">
        <v>37403.4</v>
      </c>
    </row>
    <row r="269" spans="1:7" s="35" customFormat="1" ht="60" outlineLevel="3">
      <c r="A269" s="11" t="s">
        <v>4</v>
      </c>
      <c r="B269" s="12" t="s">
        <v>210</v>
      </c>
      <c r="C269" s="12" t="s">
        <v>5</v>
      </c>
      <c r="D269" s="13">
        <v>70</v>
      </c>
      <c r="E269" s="13">
        <v>19595.400000000001</v>
      </c>
      <c r="F269" s="13">
        <v>70</v>
      </c>
      <c r="G269" s="13">
        <v>70</v>
      </c>
    </row>
    <row r="270" spans="1:7" s="35" customFormat="1" ht="28.5" hidden="1" outlineLevel="3">
      <c r="A270" s="10" t="s">
        <v>211</v>
      </c>
      <c r="B270" s="14" t="s">
        <v>212</v>
      </c>
      <c r="C270" s="14"/>
      <c r="D270" s="15">
        <f>D271+D273</f>
        <v>400</v>
      </c>
      <c r="E270" s="15">
        <f>E271+E273</f>
        <v>400</v>
      </c>
      <c r="F270" s="15">
        <f t="shared" ref="F270" si="187">F271+F273</f>
        <v>400</v>
      </c>
      <c r="G270" s="15">
        <f t="shared" ref="G270" si="188">G271+G273</f>
        <v>400</v>
      </c>
    </row>
    <row r="271" spans="1:7" s="35" customFormat="1" ht="45" hidden="1" outlineLevel="3">
      <c r="A271" s="11" t="s">
        <v>213</v>
      </c>
      <c r="B271" s="12" t="s">
        <v>214</v>
      </c>
      <c r="C271" s="12"/>
      <c r="D271" s="13">
        <f>D272</f>
        <v>300</v>
      </c>
      <c r="E271" s="13">
        <f>E272</f>
        <v>300</v>
      </c>
      <c r="F271" s="13">
        <f t="shared" ref="F271:G271" si="189">F272</f>
        <v>300</v>
      </c>
      <c r="G271" s="13">
        <f t="shared" si="189"/>
        <v>300</v>
      </c>
    </row>
    <row r="272" spans="1:7" s="35" customFormat="1" ht="45" hidden="1">
      <c r="A272" s="11" t="s">
        <v>13</v>
      </c>
      <c r="B272" s="12" t="s">
        <v>214</v>
      </c>
      <c r="C272" s="12" t="s">
        <v>14</v>
      </c>
      <c r="D272" s="13">
        <v>300</v>
      </c>
      <c r="E272" s="13">
        <v>300</v>
      </c>
      <c r="F272" s="13">
        <v>300</v>
      </c>
      <c r="G272" s="13">
        <v>300</v>
      </c>
    </row>
    <row r="273" spans="1:7" ht="60" hidden="1">
      <c r="A273" s="11" t="s">
        <v>215</v>
      </c>
      <c r="B273" s="12" t="s">
        <v>216</v>
      </c>
      <c r="C273" s="12"/>
      <c r="D273" s="13">
        <f>D274</f>
        <v>100</v>
      </c>
      <c r="E273" s="13">
        <f>E274</f>
        <v>100</v>
      </c>
      <c r="F273" s="13">
        <f t="shared" ref="F273:G273" si="190">F274</f>
        <v>100</v>
      </c>
      <c r="G273" s="13">
        <f t="shared" si="190"/>
        <v>100</v>
      </c>
    </row>
    <row r="274" spans="1:7" s="35" customFormat="1" ht="45" hidden="1">
      <c r="A274" s="11" t="s">
        <v>13</v>
      </c>
      <c r="B274" s="12" t="s">
        <v>216</v>
      </c>
      <c r="C274" s="12" t="s">
        <v>14</v>
      </c>
      <c r="D274" s="13">
        <v>100</v>
      </c>
      <c r="E274" s="13">
        <v>100</v>
      </c>
      <c r="F274" s="13">
        <v>100</v>
      </c>
      <c r="G274" s="13">
        <v>100</v>
      </c>
    </row>
    <row r="275" spans="1:7" s="35" customFormat="1" ht="42.75" hidden="1">
      <c r="A275" s="10" t="s">
        <v>320</v>
      </c>
      <c r="B275" s="14" t="s">
        <v>217</v>
      </c>
      <c r="C275" s="14"/>
      <c r="D275" s="15">
        <f>D276+D278+D280</f>
        <v>85</v>
      </c>
      <c r="E275" s="15">
        <f>E276+E278+E280</f>
        <v>85</v>
      </c>
      <c r="F275" s="15">
        <f t="shared" ref="F275" si="191">F276+F278+F280</f>
        <v>85</v>
      </c>
      <c r="G275" s="15">
        <f t="shared" ref="G275" si="192">G276+G278+G280</f>
        <v>85</v>
      </c>
    </row>
    <row r="276" spans="1:7" ht="45" hidden="1">
      <c r="A276" s="11" t="s">
        <v>218</v>
      </c>
      <c r="B276" s="12" t="s">
        <v>219</v>
      </c>
      <c r="C276" s="12"/>
      <c r="D276" s="13">
        <f>D277</f>
        <v>50</v>
      </c>
      <c r="E276" s="13">
        <f>E277</f>
        <v>50</v>
      </c>
      <c r="F276" s="13">
        <f t="shared" ref="F276:G276" si="193">F277</f>
        <v>50</v>
      </c>
      <c r="G276" s="13">
        <f t="shared" si="193"/>
        <v>50</v>
      </c>
    </row>
    <row r="277" spans="1:7" ht="60" hidden="1">
      <c r="A277" s="11" t="s">
        <v>4</v>
      </c>
      <c r="B277" s="12" t="s">
        <v>219</v>
      </c>
      <c r="C277" s="12" t="s">
        <v>5</v>
      </c>
      <c r="D277" s="13">
        <v>50</v>
      </c>
      <c r="E277" s="13">
        <v>50</v>
      </c>
      <c r="F277" s="13">
        <v>50</v>
      </c>
      <c r="G277" s="13">
        <v>50</v>
      </c>
    </row>
    <row r="278" spans="1:7" ht="30" hidden="1">
      <c r="A278" s="11" t="s">
        <v>220</v>
      </c>
      <c r="B278" s="12" t="s">
        <v>221</v>
      </c>
      <c r="C278" s="12"/>
      <c r="D278" s="13">
        <f>D279</f>
        <v>20</v>
      </c>
      <c r="E278" s="13">
        <f>E279</f>
        <v>20</v>
      </c>
      <c r="F278" s="13">
        <f t="shared" ref="F278:G278" si="194">F279</f>
        <v>20</v>
      </c>
      <c r="G278" s="13">
        <f t="shared" si="194"/>
        <v>20</v>
      </c>
    </row>
    <row r="279" spans="1:7" ht="45" hidden="1">
      <c r="A279" s="11" t="s">
        <v>13</v>
      </c>
      <c r="B279" s="12" t="s">
        <v>221</v>
      </c>
      <c r="C279" s="12" t="s">
        <v>14</v>
      </c>
      <c r="D279" s="13">
        <v>20</v>
      </c>
      <c r="E279" s="13">
        <v>20</v>
      </c>
      <c r="F279" s="13">
        <v>20</v>
      </c>
      <c r="G279" s="13">
        <v>20</v>
      </c>
    </row>
    <row r="280" spans="1:7" ht="90" hidden="1">
      <c r="A280" s="11" t="s">
        <v>222</v>
      </c>
      <c r="B280" s="12" t="s">
        <v>223</v>
      </c>
      <c r="C280" s="12"/>
      <c r="D280" s="13">
        <f>D281</f>
        <v>15</v>
      </c>
      <c r="E280" s="13">
        <f>E281</f>
        <v>15</v>
      </c>
      <c r="F280" s="13">
        <f t="shared" ref="F280:G280" si="195">F281</f>
        <v>15</v>
      </c>
      <c r="G280" s="13">
        <f t="shared" si="195"/>
        <v>15</v>
      </c>
    </row>
    <row r="281" spans="1:7" ht="45" hidden="1">
      <c r="A281" s="11" t="s">
        <v>13</v>
      </c>
      <c r="B281" s="12" t="s">
        <v>223</v>
      </c>
      <c r="C281" s="12" t="s">
        <v>14</v>
      </c>
      <c r="D281" s="13">
        <v>15</v>
      </c>
      <c r="E281" s="13">
        <v>15</v>
      </c>
      <c r="F281" s="13">
        <v>15</v>
      </c>
      <c r="G281" s="13">
        <v>15</v>
      </c>
    </row>
    <row r="282" spans="1:7" s="35" customFormat="1" ht="57" hidden="1">
      <c r="A282" s="10" t="s">
        <v>321</v>
      </c>
      <c r="B282" s="14" t="s">
        <v>224</v>
      </c>
      <c r="C282" s="14"/>
      <c r="D282" s="15">
        <f>D283</f>
        <v>50</v>
      </c>
      <c r="E282" s="15">
        <f>E283</f>
        <v>50</v>
      </c>
      <c r="F282" s="15">
        <f t="shared" ref="F282:G283" si="196">F283</f>
        <v>50</v>
      </c>
      <c r="G282" s="15">
        <f t="shared" si="196"/>
        <v>50</v>
      </c>
    </row>
    <row r="283" spans="1:7" ht="60" hidden="1">
      <c r="A283" s="11" t="s">
        <v>225</v>
      </c>
      <c r="B283" s="12" t="s">
        <v>226</v>
      </c>
      <c r="C283" s="12"/>
      <c r="D283" s="13">
        <f>D284</f>
        <v>50</v>
      </c>
      <c r="E283" s="13">
        <f>E284</f>
        <v>50</v>
      </c>
      <c r="F283" s="13">
        <f t="shared" si="196"/>
        <v>50</v>
      </c>
      <c r="G283" s="13">
        <f t="shared" si="196"/>
        <v>50</v>
      </c>
    </row>
    <row r="284" spans="1:7" ht="45" hidden="1">
      <c r="A284" s="11" t="s">
        <v>13</v>
      </c>
      <c r="B284" s="12" t="s">
        <v>226</v>
      </c>
      <c r="C284" s="12" t="s">
        <v>14</v>
      </c>
      <c r="D284" s="13">
        <v>50</v>
      </c>
      <c r="E284" s="13">
        <v>50</v>
      </c>
      <c r="F284" s="13">
        <v>50</v>
      </c>
      <c r="G284" s="13">
        <v>50</v>
      </c>
    </row>
    <row r="285" spans="1:7" s="35" customFormat="1" ht="28.5">
      <c r="A285" s="10" t="s">
        <v>227</v>
      </c>
      <c r="B285" s="14" t="s">
        <v>228</v>
      </c>
      <c r="C285" s="14"/>
      <c r="D285" s="15">
        <f>D286+D287+D288</f>
        <v>11585.699999999999</v>
      </c>
      <c r="E285" s="15">
        <f>E286+E287+E288</f>
        <v>10940.8</v>
      </c>
      <c r="F285" s="15">
        <f t="shared" ref="F285" si="197">F286+F287+F288</f>
        <v>11752.699999999999</v>
      </c>
      <c r="G285" s="15">
        <f t="shared" ref="G285" si="198">G286+G287+G288</f>
        <v>11752.699999999999</v>
      </c>
    </row>
    <row r="286" spans="1:7" ht="59.45" hidden="1" customHeight="1">
      <c r="A286" s="11" t="s">
        <v>11</v>
      </c>
      <c r="B286" s="12" t="s">
        <v>228</v>
      </c>
      <c r="C286" s="12" t="s">
        <v>12</v>
      </c>
      <c r="D286" s="13">
        <v>8239.4</v>
      </c>
      <c r="E286" s="13">
        <v>8239.4</v>
      </c>
      <c r="F286" s="13">
        <v>8239.4</v>
      </c>
      <c r="G286" s="13">
        <v>8239.4</v>
      </c>
    </row>
    <row r="287" spans="1:7" ht="45" hidden="1">
      <c r="A287" s="11" t="s">
        <v>13</v>
      </c>
      <c r="B287" s="12" t="s">
        <v>228</v>
      </c>
      <c r="C287" s="12" t="s">
        <v>14</v>
      </c>
      <c r="D287" s="13">
        <v>563.4</v>
      </c>
      <c r="E287" s="13">
        <v>563.4</v>
      </c>
      <c r="F287" s="13">
        <v>730.4</v>
      </c>
      <c r="G287" s="13">
        <v>730.4</v>
      </c>
    </row>
    <row r="288" spans="1:7">
      <c r="A288" s="16" t="s">
        <v>15</v>
      </c>
      <c r="B288" s="17" t="s">
        <v>228</v>
      </c>
      <c r="C288" s="17" t="s">
        <v>16</v>
      </c>
      <c r="D288" s="18">
        <v>2782.9</v>
      </c>
      <c r="E288" s="18">
        <v>2138</v>
      </c>
      <c r="F288" s="18">
        <v>2782.9</v>
      </c>
      <c r="G288" s="18">
        <v>2782.9</v>
      </c>
    </row>
    <row r="289" spans="1:7">
      <c r="A289" s="45" t="s">
        <v>266</v>
      </c>
      <c r="B289" s="46"/>
      <c r="C289" s="47"/>
      <c r="D289" s="6">
        <f>D5+D49+D55+D83+D106+D113+D125+D189+D196+D213+D224+D234+D237+D242+D255+D264+D270+D275+D282+D285</f>
        <v>2224936.2000000002</v>
      </c>
      <c r="E289" s="6">
        <f>E5+E49+E55+E83+E106+E113+E125+E189+E196+E213+E224+E234+E237+E242+E255+E264+E270+E275+E282+E285</f>
        <v>2278889.5</v>
      </c>
      <c r="F289" s="6">
        <f>F5+F49+F55+F83+F106+F113+F125+F189+F196+F213+F224+F234+F237+F242+F255+F264+F270+F275+F282+F285</f>
        <v>2134771.8000000003</v>
      </c>
      <c r="G289" s="6">
        <f>G5+G49+G55+G83+G106+G113+G125+G189+G196+G213+G224+G234+G237+G242+G255+G264+G270+G275+G282+G285</f>
        <v>2188725.1000000006</v>
      </c>
    </row>
  </sheetData>
  <mergeCells count="4">
    <mergeCell ref="A3:F3"/>
    <mergeCell ref="C1:F1"/>
    <mergeCell ref="A2:G2"/>
    <mergeCell ref="A289:C289"/>
  </mergeCells>
  <printOptions horizontalCentered="1"/>
  <pageMargins left="0.70866141732283472" right="0.70866141732283472" top="0.59055118110236227" bottom="0.59055118110236227" header="0.31496062992125984" footer="0.31496062992125984"/>
  <pageSetup paperSize="9" scale="80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2020</vt:lpstr>
      <vt:lpstr>2021-2022</vt:lpstr>
      <vt:lpstr>'2020'!Область_печати</vt:lpstr>
      <vt:lpstr>'2021-2022'!Область_печати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2020-08-27T04:38:55Z</cp:lastPrinted>
  <dcterms:created xsi:type="dcterms:W3CDTF">2019-10-21T06:45:24Z</dcterms:created>
  <dcterms:modified xsi:type="dcterms:W3CDTF">2020-10-09T10:32:44Z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